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 stopień" sheetId="1" r:id="rId1"/>
  </sheets>
  <definedNames/>
  <calcPr fullCalcOnLoad="1"/>
</workbook>
</file>

<file path=xl/sharedStrings.xml><?xml version="1.0" encoding="utf-8"?>
<sst xmlns="http://schemas.openxmlformats.org/spreadsheetml/2006/main" count="180" uniqueCount="117">
  <si>
    <t>Wydział: Wydział Ekonomii i Stosunków Międzynarodowych</t>
  </si>
  <si>
    <t>Lp.</t>
  </si>
  <si>
    <t>Przedmiot</t>
  </si>
  <si>
    <t>E/Z</t>
  </si>
  <si>
    <t>Liczba</t>
  </si>
  <si>
    <t>godzin</t>
  </si>
  <si>
    <t>Punkty</t>
  </si>
  <si>
    <t>ECTS</t>
  </si>
  <si>
    <t>Semestry</t>
  </si>
  <si>
    <t>W</t>
  </si>
  <si>
    <t>C</t>
  </si>
  <si>
    <t>E</t>
  </si>
  <si>
    <t xml:space="preserve">E3 </t>
  </si>
  <si>
    <t xml:space="preserve">E1 </t>
  </si>
  <si>
    <t xml:space="preserve">Z1 </t>
  </si>
  <si>
    <t xml:space="preserve">E2 </t>
  </si>
  <si>
    <t>Międzynarodowe stosunki gospodarcze </t>
  </si>
  <si>
    <t>Podstawy organizacji i zarządzania </t>
  </si>
  <si>
    <t>Seminarium dyplomowe</t>
  </si>
  <si>
    <t xml:space="preserve">Z4 Z5 Z6 </t>
  </si>
  <si>
    <t>Technologie informacyjne</t>
  </si>
  <si>
    <t>Wychowanie fizyczne </t>
  </si>
  <si>
    <t>Przedmioty: specjalnościowe</t>
  </si>
  <si>
    <t>Forma: stacjonarne</t>
  </si>
  <si>
    <t xml:space="preserve">Z1 Z2 Z3 E4 </t>
  </si>
  <si>
    <t>Mikroekonomia</t>
  </si>
  <si>
    <t>Makroekonomia</t>
  </si>
  <si>
    <t xml:space="preserve">Z1 E2 </t>
  </si>
  <si>
    <t>Encyklopedia prawa</t>
  </si>
  <si>
    <t>Z2</t>
  </si>
  <si>
    <t>Z3</t>
  </si>
  <si>
    <t>Przedmioty do wyboru**</t>
  </si>
  <si>
    <t>wykład</t>
  </si>
  <si>
    <t>ćwiczenia</t>
  </si>
  <si>
    <t>Przedmioty: kierunkowe</t>
  </si>
  <si>
    <t>Przedmiot do wyboru 1*</t>
  </si>
  <si>
    <t>Psychologia zachowań organizacyjnych</t>
  </si>
  <si>
    <t>Przedmiot do wyboru 2*</t>
  </si>
  <si>
    <t>TABELA 1</t>
  </si>
  <si>
    <t>Międzynarodowe rynki finansowe</t>
  </si>
  <si>
    <t>Z4</t>
  </si>
  <si>
    <t>E4</t>
  </si>
  <si>
    <t>Współczesne modele kapitalizmu</t>
  </si>
  <si>
    <t>Ekonomia rynku pracy</t>
  </si>
  <si>
    <t>Z5</t>
  </si>
  <si>
    <t>Z6</t>
  </si>
  <si>
    <t>Modelowanie makroekonomiczne</t>
  </si>
  <si>
    <t>Analiza zrównoważonego rozwoju/Ekoinnowacje w gospodarce</t>
  </si>
  <si>
    <t>Analiza rynków finansowych i towarowych</t>
  </si>
  <si>
    <t>E5</t>
  </si>
  <si>
    <t>E6</t>
  </si>
  <si>
    <t>Liczba semestrów: 6</t>
  </si>
  <si>
    <t>Prawo gospodarcze</t>
  </si>
  <si>
    <t>Zarządzanie finansami przedsiębiorstw</t>
  </si>
  <si>
    <t>Statystyka w praktyce</t>
  </si>
  <si>
    <t>Wycena instrumentów finansowych</t>
  </si>
  <si>
    <t>Portfel inwestycyjny</t>
  </si>
  <si>
    <t>Prawo pracy i ubezpieczenia społeczne/Doradztwo emerytalne</t>
  </si>
  <si>
    <t>Analiza sytuacji makroekonomicznej</t>
  </si>
  <si>
    <t>Profil: praktyczny</t>
  </si>
  <si>
    <t>Biznes plan</t>
  </si>
  <si>
    <t>Przedmioty do wyboru w semestrze 2 i 3</t>
  </si>
  <si>
    <t>** - proponowanych 6 par przedmiotów do wyboru; spośród proponowanej pary przedmiotów student wybiera 1 przedmiot; uruchamia się maksymalnie 10 przedmiotów</t>
  </si>
  <si>
    <t>ZD</t>
  </si>
  <si>
    <t>Moduł językowy: do wyboru 1 z 2</t>
  </si>
  <si>
    <t>Narzędzia informatyczne w analizie danych i doradztwie gospodarczym</t>
  </si>
  <si>
    <t>Ocena efektywności inwestycji</t>
  </si>
  <si>
    <t>Przedmiot do wyboru 3*</t>
  </si>
  <si>
    <t>Wycena wartości przedsiębiorstw w procesie inwestowania</t>
  </si>
  <si>
    <t>Metody badania i oceny oddziaływania projektów inwestycyjnych na środowisko</t>
  </si>
  <si>
    <t>Inwestowanie w przedsiębiorstwach użyteczności publicznej</t>
  </si>
  <si>
    <t>Finanse publiczne</t>
  </si>
  <si>
    <t>Analiza rynku nieruchomości</t>
  </si>
  <si>
    <t>Pozyskiwanie funduszy i zarządzanie projektami unijnymi/Ekonomia sektora publicznego</t>
  </si>
  <si>
    <t>Matematyka w zastosowaniach ekonomicznych i finansowych</t>
  </si>
  <si>
    <t>Analiza wartości pieniądza w czasie</t>
  </si>
  <si>
    <t>Rekomendacje inwestycyjne</t>
  </si>
  <si>
    <t>Ryzyko w gospodarce i na rynku finansowym</t>
  </si>
  <si>
    <t>Commodities market</t>
  </si>
  <si>
    <t>Analiza fundamentalna</t>
  </si>
  <si>
    <t>Analiza techniczna</t>
  </si>
  <si>
    <t>Kryptowaluty i technologia blockchain/Teoretyczne modele rynku kapitałowego</t>
  </si>
  <si>
    <t>Instytucje rynkowe/Ekonomia ochrony zdrowia</t>
  </si>
  <si>
    <t>Inwestycje alternatywne/Doradztwo podatkowo-gospodarcze</t>
  </si>
  <si>
    <t>Finanse dla doradców</t>
  </si>
  <si>
    <t>Analiza sprawozdań finansowych</t>
  </si>
  <si>
    <t>Podstawy rachunkowości i sprawozdawczości finansowej</t>
  </si>
  <si>
    <t>Polityka gospodarcza dla praktyków</t>
  </si>
  <si>
    <t>Praktyka zawodowa wdrożeniowa</t>
  </si>
  <si>
    <t>Z1 Z2</t>
  </si>
  <si>
    <t>Warsztaty z analizy case study</t>
  </si>
  <si>
    <t>Doradztwo w zakresie projektów samorządowych i funduszy unijnych - staż zawodowy</t>
  </si>
  <si>
    <t>Doradztwo gospodarcze i na rynku nieruchomości - staż zawodowy</t>
  </si>
  <si>
    <t>Doradztwo podatkowe - staż zawodowy</t>
  </si>
  <si>
    <t>Doradztwo ubezpieczeniowe - staż zawodowy</t>
  </si>
  <si>
    <t>Analizy rynku papierów wartościowych i doradztwo finansowe - staż zawodowy</t>
  </si>
  <si>
    <t>Ocena sprawozdań finansowych - staż zawodowy</t>
  </si>
  <si>
    <t>Zarządzanie portfelem inwestycyjnym - staż zawodowy</t>
  </si>
  <si>
    <t>Międzynarodowe standardy rachunkowości - staż zawodowy</t>
  </si>
  <si>
    <t>Z2 Z3</t>
  </si>
  <si>
    <t>Plan studiów WE-ST1-DIG-19/20Z</t>
  </si>
  <si>
    <t>Plan na cykl kształcenia rozpoczynajacy się od roku akademickiego 2019/20</t>
  </si>
  <si>
    <t>Kierunek: Doradztwo Inwestycyjno-Gospodarcze (DIG)</t>
  </si>
  <si>
    <t>Stopień studiów: pierwszy</t>
  </si>
  <si>
    <t>Współczesne koncepcje zarządzania</t>
  </si>
  <si>
    <t>Praktyki i staże zawodowe</t>
  </si>
  <si>
    <t>RAZEM</t>
  </si>
  <si>
    <t>Polityka społeczna</t>
  </si>
  <si>
    <t>Suma</t>
  </si>
  <si>
    <t>Consulting - doradztwo gospodarcze</t>
  </si>
  <si>
    <t>Kierunek studiów dofinansowany z Narodowego Centrum Badań i Rozwoju</t>
  </si>
  <si>
    <t>Ekonometria</t>
  </si>
  <si>
    <t>Moduł 1.</t>
  </si>
  <si>
    <t>Moduł 2.</t>
  </si>
  <si>
    <t>Moduł 3.</t>
  </si>
  <si>
    <t>Moduł 4. Praktyki i staże zawodowe</t>
  </si>
  <si>
    <t>Moduł 5. Przedmioty do wyboru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</si>
</sst>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zcionka tekstu podstawowego"/>
      <family val="2"/>
    </font>
    <font>
      <b/>
      <sz val="20"/>
      <name val="Czcionka tekstu podstawowego"/>
      <family val="0"/>
    </font>
    <font>
      <b/>
      <sz val="11"/>
      <name val="Czcionka tekstu podstawowego"/>
      <family val="0"/>
    </font>
    <font>
      <sz val="10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b/>
      <sz val="10"/>
      <name val="Czcionka tekstu podstawowego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name val="Cambria"/>
      <family val="1"/>
    </font>
    <font>
      <sz val="10"/>
      <name val="Cambria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3" borderId="1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17" borderId="18" xfId="0" applyFont="1" applyFill="1" applyBorder="1" applyAlignment="1">
      <alignment wrapText="1"/>
    </xf>
    <xf numFmtId="0" fontId="2" fillId="17" borderId="19" xfId="0" applyFont="1" applyFill="1" applyBorder="1" applyAlignment="1">
      <alignment wrapText="1"/>
    </xf>
    <xf numFmtId="0" fontId="2" fillId="17" borderId="20" xfId="0" applyFont="1" applyFill="1" applyBorder="1" applyAlignment="1">
      <alignment wrapText="1"/>
    </xf>
    <xf numFmtId="0" fontId="2" fillId="10" borderId="11" xfId="0" applyFont="1" applyFill="1" applyBorder="1" applyAlignment="1">
      <alignment horizontal="center" wrapText="1"/>
    </xf>
    <xf numFmtId="0" fontId="2" fillId="10" borderId="0" xfId="0" applyFont="1" applyFill="1" applyBorder="1" applyAlignment="1">
      <alignment wrapText="1"/>
    </xf>
    <xf numFmtId="0" fontId="2" fillId="10" borderId="14" xfId="0" applyFont="1" applyFill="1" applyBorder="1" applyAlignment="1">
      <alignment wrapText="1"/>
    </xf>
    <xf numFmtId="0" fontId="2" fillId="10" borderId="13" xfId="0" applyFont="1" applyFill="1" applyBorder="1" applyAlignment="1">
      <alignment wrapText="1"/>
    </xf>
    <xf numFmtId="0" fontId="2" fillId="10" borderId="10" xfId="0" applyFont="1" applyFill="1" applyBorder="1" applyAlignment="1">
      <alignment wrapText="1"/>
    </xf>
    <xf numFmtId="0" fontId="2" fillId="10" borderId="13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wrapText="1"/>
    </xf>
    <xf numFmtId="0" fontId="2" fillId="10" borderId="15" xfId="0" applyFont="1" applyFill="1" applyBorder="1" applyAlignment="1">
      <alignment wrapText="1"/>
    </xf>
    <xf numFmtId="0" fontId="2" fillId="10" borderId="21" xfId="0" applyFont="1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2" fillId="34" borderId="0" xfId="0" applyFont="1" applyFill="1" applyBorder="1" applyAlignment="1">
      <alignment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wrapText="1"/>
    </xf>
    <xf numFmtId="0" fontId="2" fillId="35" borderId="25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27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wrapText="1"/>
    </xf>
    <xf numFmtId="0" fontId="2" fillId="19" borderId="14" xfId="0" applyFont="1" applyFill="1" applyBorder="1" applyAlignment="1">
      <alignment wrapText="1"/>
    </xf>
    <xf numFmtId="0" fontId="5" fillId="36" borderId="23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11" fillId="36" borderId="23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0" fontId="7" fillId="15" borderId="23" xfId="0" applyFont="1" applyFill="1" applyBorder="1" applyAlignment="1">
      <alignment/>
    </xf>
    <xf numFmtId="0" fontId="11" fillId="15" borderId="23" xfId="0" applyFont="1" applyFill="1" applyBorder="1" applyAlignment="1">
      <alignment/>
    </xf>
    <xf numFmtId="0" fontId="2" fillId="14" borderId="23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2" fillId="1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8" borderId="23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vertical="center" wrapText="1"/>
    </xf>
    <xf numFmtId="0" fontId="2" fillId="15" borderId="23" xfId="0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wrapText="1"/>
    </xf>
    <xf numFmtId="0" fontId="3" fillId="17" borderId="20" xfId="0" applyFont="1" applyFill="1" applyBorder="1" applyAlignment="1">
      <alignment horizontal="center" wrapText="1"/>
    </xf>
    <xf numFmtId="0" fontId="3" fillId="17" borderId="26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0" fontId="3" fillId="19" borderId="36" xfId="0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8" borderId="2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8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R6" sqref="R6"/>
    </sheetView>
  </sheetViews>
  <sheetFormatPr defaultColWidth="8.796875" defaultRowHeight="14.25"/>
  <cols>
    <col min="1" max="1" width="5.8984375" style="0" customWidth="1"/>
    <col min="2" max="2" width="20.09765625" style="0" customWidth="1"/>
    <col min="3" max="3" width="57.5" style="0" customWidth="1"/>
    <col min="4" max="4" width="15.3984375" style="0" customWidth="1"/>
    <col min="5" max="5" width="11.59765625" style="0" customWidth="1"/>
    <col min="6" max="6" width="7.5" style="0" customWidth="1"/>
    <col min="7" max="7" width="5.19921875" style="0" customWidth="1"/>
    <col min="8" max="8" width="4.5" style="0" customWidth="1"/>
    <col min="9" max="9" width="3.59765625" style="0" customWidth="1"/>
    <col min="10" max="10" width="4.5" style="0" customWidth="1"/>
    <col min="11" max="11" width="3.8984375" style="0" customWidth="1"/>
    <col min="12" max="12" width="5.3984375" style="0" customWidth="1"/>
    <col min="13" max="13" width="4.19921875" style="0" customWidth="1"/>
    <col min="14" max="14" width="5.19921875" style="0" customWidth="1"/>
    <col min="15" max="15" width="3.59765625" style="0" customWidth="1"/>
    <col min="16" max="16" width="4.3984375" style="0" customWidth="1"/>
    <col min="17" max="17" width="5.8984375" style="0" customWidth="1"/>
    <col min="18" max="18" width="5.5" style="0" customWidth="1"/>
    <col min="19" max="19" width="4.19921875" style="0" customWidth="1"/>
    <col min="20" max="20" width="5.5" style="0" customWidth="1"/>
    <col min="21" max="21" width="6.09765625" style="0" customWidth="1"/>
    <col min="22" max="22" width="5.59765625" style="0" customWidth="1"/>
    <col min="23" max="23" width="4.5" style="0" customWidth="1"/>
    <col min="24" max="24" width="5" style="0" customWidth="1"/>
    <col min="25" max="25" width="6.59765625" style="0" customWidth="1"/>
    <col min="26" max="26" width="5.09765625" style="0" customWidth="1"/>
    <col min="27" max="27" width="4.19921875" style="0" customWidth="1"/>
    <col min="28" max="28" width="5.3984375" style="0" customWidth="1"/>
    <col min="29" max="29" width="6.59765625" style="0" customWidth="1"/>
    <col min="30" max="30" width="5.5" style="0" customWidth="1"/>
    <col min="31" max="31" width="5.59765625" style="0" customWidth="1"/>
    <col min="32" max="32" width="9.8984375" style="0" bestFit="1" customWidth="1"/>
    <col min="34" max="34" width="11.69921875" style="0" customWidth="1"/>
  </cols>
  <sheetData>
    <row r="1" spans="1:2" ht="14.25">
      <c r="A1" s="73" t="s">
        <v>100</v>
      </c>
      <c r="B1" s="1"/>
    </row>
    <row r="2" spans="1:2" ht="14.25">
      <c r="A2" s="1"/>
      <c r="B2" s="1"/>
    </row>
    <row r="3" spans="1:37" ht="14.25">
      <c r="A3" s="5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4.25">
      <c r="A4" s="5" t="s">
        <v>102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4.25">
      <c r="A5" s="5" t="s">
        <v>103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4.25">
      <c r="A6" s="5" t="s">
        <v>23</v>
      </c>
      <c r="B6" s="7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4.25">
      <c r="A7" s="5" t="s">
        <v>51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4.25">
      <c r="A8" s="5" t="s">
        <v>59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4.25">
      <c r="A9" s="5" t="s">
        <v>101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5.75">
      <c r="A10" s="5"/>
      <c r="B10" s="5"/>
      <c r="C10" s="6"/>
      <c r="D10" s="91" t="s">
        <v>110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7" thickBot="1">
      <c r="A11" s="5"/>
      <c r="B11" s="9"/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6.5" customHeight="1" thickBot="1">
      <c r="A12" s="95" t="s">
        <v>1</v>
      </c>
      <c r="B12" s="92"/>
      <c r="C12" s="92" t="s">
        <v>2</v>
      </c>
      <c r="D12" s="98" t="s">
        <v>3</v>
      </c>
      <c r="E12" s="11" t="s">
        <v>4</v>
      </c>
      <c r="F12" s="12" t="s">
        <v>6</v>
      </c>
      <c r="G12" s="124" t="s">
        <v>8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6"/>
      <c r="AE12" s="6"/>
      <c r="AF12" s="6"/>
      <c r="AG12" s="6"/>
      <c r="AH12" s="6"/>
      <c r="AI12" s="6"/>
      <c r="AJ12" s="6"/>
      <c r="AK12" s="6"/>
    </row>
    <row r="13" spans="1:37" ht="12" customHeight="1">
      <c r="A13" s="96"/>
      <c r="B13" s="93"/>
      <c r="C13" s="93"/>
      <c r="D13" s="99"/>
      <c r="E13" s="13" t="s">
        <v>5</v>
      </c>
      <c r="F13" s="14" t="s">
        <v>7</v>
      </c>
      <c r="G13" s="127">
        <v>1</v>
      </c>
      <c r="H13" s="127"/>
      <c r="I13" s="127"/>
      <c r="J13" s="98"/>
      <c r="K13" s="128">
        <v>2</v>
      </c>
      <c r="L13" s="127"/>
      <c r="M13" s="127"/>
      <c r="N13" s="98"/>
      <c r="O13" s="128">
        <v>3</v>
      </c>
      <c r="P13" s="127"/>
      <c r="Q13" s="127"/>
      <c r="R13" s="98"/>
      <c r="S13" s="128">
        <v>4</v>
      </c>
      <c r="T13" s="127"/>
      <c r="U13" s="127"/>
      <c r="V13" s="98"/>
      <c r="W13" s="128">
        <v>5</v>
      </c>
      <c r="X13" s="127"/>
      <c r="Y13" s="127"/>
      <c r="Z13" s="98"/>
      <c r="AA13" s="128">
        <v>6</v>
      </c>
      <c r="AB13" s="127"/>
      <c r="AC13" s="127"/>
      <c r="AD13" s="98"/>
      <c r="AE13" s="6"/>
      <c r="AF13" s="6"/>
      <c r="AG13" s="6"/>
      <c r="AH13" s="6"/>
      <c r="AI13" s="6"/>
      <c r="AJ13" s="6"/>
      <c r="AK13" s="6"/>
    </row>
    <row r="14" spans="1:37" ht="15.75" thickBot="1">
      <c r="A14" s="97"/>
      <c r="B14" s="94"/>
      <c r="C14" s="94"/>
      <c r="D14" s="100"/>
      <c r="E14" s="15"/>
      <c r="F14" s="16"/>
      <c r="G14" s="17" t="s">
        <v>9</v>
      </c>
      <c r="H14" s="17" t="s">
        <v>10</v>
      </c>
      <c r="I14" s="17" t="s">
        <v>63</v>
      </c>
      <c r="J14" s="18" t="s">
        <v>11</v>
      </c>
      <c r="K14" s="19" t="s">
        <v>9</v>
      </c>
      <c r="L14" s="20" t="s">
        <v>10</v>
      </c>
      <c r="M14" s="20" t="s">
        <v>63</v>
      </c>
      <c r="N14" s="14" t="s">
        <v>11</v>
      </c>
      <c r="O14" s="19" t="s">
        <v>9</v>
      </c>
      <c r="P14" s="20" t="s">
        <v>10</v>
      </c>
      <c r="Q14" s="20" t="s">
        <v>63</v>
      </c>
      <c r="R14" s="14" t="s">
        <v>11</v>
      </c>
      <c r="S14" s="19" t="s">
        <v>9</v>
      </c>
      <c r="T14" s="20" t="s">
        <v>10</v>
      </c>
      <c r="U14" s="20" t="s">
        <v>63</v>
      </c>
      <c r="V14" s="14" t="s">
        <v>11</v>
      </c>
      <c r="W14" s="19" t="s">
        <v>9</v>
      </c>
      <c r="X14" s="20" t="s">
        <v>10</v>
      </c>
      <c r="Y14" s="20" t="s">
        <v>63</v>
      </c>
      <c r="Z14" s="14" t="s">
        <v>11</v>
      </c>
      <c r="AA14" s="19" t="s">
        <v>9</v>
      </c>
      <c r="AB14" s="20" t="s">
        <v>10</v>
      </c>
      <c r="AC14" s="20" t="s">
        <v>63</v>
      </c>
      <c r="AD14" s="14" t="s">
        <v>11</v>
      </c>
      <c r="AE14" s="6"/>
      <c r="AF14" s="6"/>
      <c r="AG14" s="6"/>
      <c r="AH14" s="6"/>
      <c r="AI14" s="6"/>
      <c r="AJ14" s="6"/>
      <c r="AK14" s="6"/>
    </row>
    <row r="15" spans="1:37" ht="15" customHeight="1" thickBot="1">
      <c r="A15" s="101" t="s">
        <v>34</v>
      </c>
      <c r="B15" s="102"/>
      <c r="C15" s="102"/>
      <c r="D15" s="103"/>
      <c r="E15" s="21">
        <f aca="true" t="shared" si="0" ref="E15:AD15">SUM(E16:E32)</f>
        <v>780</v>
      </c>
      <c r="F15" s="21">
        <f t="shared" si="0"/>
        <v>82</v>
      </c>
      <c r="G15" s="22">
        <f t="shared" si="0"/>
        <v>135</v>
      </c>
      <c r="H15" s="23">
        <f t="shared" si="0"/>
        <v>165</v>
      </c>
      <c r="I15" s="23">
        <f t="shared" si="0"/>
        <v>0</v>
      </c>
      <c r="J15" s="23">
        <f t="shared" si="0"/>
        <v>30</v>
      </c>
      <c r="K15" s="22">
        <f t="shared" si="0"/>
        <v>90</v>
      </c>
      <c r="L15" s="23">
        <f t="shared" si="0"/>
        <v>150</v>
      </c>
      <c r="M15" s="23">
        <f t="shared" si="0"/>
        <v>0</v>
      </c>
      <c r="N15" s="23">
        <f t="shared" si="0"/>
        <v>26</v>
      </c>
      <c r="O15" s="22">
        <f t="shared" si="0"/>
        <v>60</v>
      </c>
      <c r="P15" s="23">
        <f t="shared" si="0"/>
        <v>90</v>
      </c>
      <c r="Q15" s="23">
        <f t="shared" si="0"/>
        <v>0</v>
      </c>
      <c r="R15" s="23">
        <f t="shared" si="0"/>
        <v>10</v>
      </c>
      <c r="S15" s="22">
        <f t="shared" si="0"/>
        <v>0</v>
      </c>
      <c r="T15" s="23">
        <f t="shared" si="0"/>
        <v>50</v>
      </c>
      <c r="U15" s="23">
        <f t="shared" si="0"/>
        <v>0</v>
      </c>
      <c r="V15" s="23">
        <f t="shared" si="0"/>
        <v>5</v>
      </c>
      <c r="W15" s="22">
        <f t="shared" si="0"/>
        <v>0</v>
      </c>
      <c r="X15" s="23">
        <f t="shared" si="0"/>
        <v>20</v>
      </c>
      <c r="Y15" s="23">
        <f t="shared" si="0"/>
        <v>0</v>
      </c>
      <c r="Z15" s="23">
        <f t="shared" si="0"/>
        <v>1</v>
      </c>
      <c r="AA15" s="22">
        <f t="shared" si="0"/>
        <v>0</v>
      </c>
      <c r="AB15" s="23">
        <f t="shared" si="0"/>
        <v>20</v>
      </c>
      <c r="AC15" s="23">
        <f t="shared" si="0"/>
        <v>0</v>
      </c>
      <c r="AD15" s="23">
        <f t="shared" si="0"/>
        <v>10</v>
      </c>
      <c r="AE15" s="6"/>
      <c r="AF15" s="6"/>
      <c r="AG15" s="6"/>
      <c r="AH15" s="6"/>
      <c r="AI15" s="6"/>
      <c r="AJ15" s="6"/>
      <c r="AK15" s="6"/>
    </row>
    <row r="16" spans="1:37" ht="14.25">
      <c r="A16" s="24">
        <v>1</v>
      </c>
      <c r="B16" s="25"/>
      <c r="C16" s="24" t="s">
        <v>28</v>
      </c>
      <c r="D16" s="89" t="s">
        <v>13</v>
      </c>
      <c r="E16" s="27">
        <f aca="true" t="shared" si="1" ref="E16:E32">SUM(G16+H16+K16+L16+O16+P16+S16+T16+W16+X16+AA16+AB16)</f>
        <v>30</v>
      </c>
      <c r="F16" s="25">
        <f>SUM(J16+N16+R16+V16+Z16+AD16)</f>
        <v>4</v>
      </c>
      <c r="G16" s="28">
        <v>30</v>
      </c>
      <c r="H16" s="25"/>
      <c r="I16" s="25"/>
      <c r="J16" s="26">
        <v>4</v>
      </c>
      <c r="K16" s="28"/>
      <c r="L16" s="25"/>
      <c r="M16" s="25"/>
      <c r="N16" s="26"/>
      <c r="O16" s="28"/>
      <c r="P16" s="25"/>
      <c r="Q16" s="25"/>
      <c r="R16" s="26"/>
      <c r="S16" s="28"/>
      <c r="T16" s="25"/>
      <c r="U16" s="25"/>
      <c r="V16" s="26"/>
      <c r="W16" s="28"/>
      <c r="X16" s="25"/>
      <c r="Y16" s="25"/>
      <c r="Z16" s="26"/>
      <c r="AA16" s="28"/>
      <c r="AB16" s="25"/>
      <c r="AC16" s="25"/>
      <c r="AD16" s="26"/>
      <c r="AE16" s="6"/>
      <c r="AF16" s="6"/>
      <c r="AG16" s="6"/>
      <c r="AH16" s="6"/>
      <c r="AI16" s="6"/>
      <c r="AJ16" s="6"/>
      <c r="AK16" s="6"/>
    </row>
    <row r="17" spans="1:37" ht="14.25">
      <c r="A17" s="29">
        <v>2</v>
      </c>
      <c r="B17" s="25"/>
      <c r="C17" s="30" t="s">
        <v>84</v>
      </c>
      <c r="D17" s="89" t="s">
        <v>13</v>
      </c>
      <c r="E17" s="27">
        <f t="shared" si="1"/>
        <v>30</v>
      </c>
      <c r="F17" s="25">
        <f>SUM(J17+N17+R17+V17+Z17+AD17)</f>
        <v>3</v>
      </c>
      <c r="G17" s="28">
        <v>15</v>
      </c>
      <c r="H17" s="25">
        <v>15</v>
      </c>
      <c r="I17" s="25"/>
      <c r="J17" s="26">
        <v>3</v>
      </c>
      <c r="K17" s="28"/>
      <c r="L17" s="25"/>
      <c r="M17" s="25"/>
      <c r="N17" s="26"/>
      <c r="O17" s="28"/>
      <c r="P17" s="25"/>
      <c r="Q17" s="25"/>
      <c r="R17" s="26"/>
      <c r="S17" s="28"/>
      <c r="T17" s="25"/>
      <c r="U17" s="25"/>
      <c r="V17" s="26"/>
      <c r="W17" s="28"/>
      <c r="X17" s="25"/>
      <c r="Y17" s="25"/>
      <c r="Z17" s="26"/>
      <c r="AA17" s="28"/>
      <c r="AB17" s="25"/>
      <c r="AC17" s="25"/>
      <c r="AD17" s="26"/>
      <c r="AE17" s="6"/>
      <c r="AF17" s="6"/>
      <c r="AG17" s="6"/>
      <c r="AH17" s="6"/>
      <c r="AI17" s="6"/>
      <c r="AJ17" s="6"/>
      <c r="AK17" s="6"/>
    </row>
    <row r="18" spans="1:37" ht="14.25">
      <c r="A18" s="29">
        <v>3</v>
      </c>
      <c r="B18" s="25"/>
      <c r="C18" s="30" t="s">
        <v>71</v>
      </c>
      <c r="D18" s="89" t="s">
        <v>15</v>
      </c>
      <c r="E18" s="27">
        <f t="shared" si="1"/>
        <v>30</v>
      </c>
      <c r="F18" s="25">
        <f aca="true" t="shared" si="2" ref="F18:F32">SUM(J18+N18+R18+V18+Z18+AD18)</f>
        <v>4</v>
      </c>
      <c r="G18" s="28"/>
      <c r="H18" s="25"/>
      <c r="I18" s="25"/>
      <c r="J18" s="26"/>
      <c r="K18" s="28">
        <v>15</v>
      </c>
      <c r="L18" s="25">
        <v>15</v>
      </c>
      <c r="M18" s="25"/>
      <c r="N18" s="26">
        <v>4</v>
      </c>
      <c r="O18" s="28"/>
      <c r="P18" s="25"/>
      <c r="Q18" s="25"/>
      <c r="R18" s="26"/>
      <c r="S18" s="28"/>
      <c r="T18" s="25"/>
      <c r="U18" s="25"/>
      <c r="V18" s="26"/>
      <c r="W18" s="28"/>
      <c r="X18" s="25"/>
      <c r="Y18" s="25"/>
      <c r="Z18" s="26"/>
      <c r="AA18" s="28"/>
      <c r="AB18" s="25"/>
      <c r="AC18" s="25"/>
      <c r="AD18" s="26"/>
      <c r="AE18" s="6"/>
      <c r="AF18" s="6"/>
      <c r="AG18" s="6"/>
      <c r="AH18" s="6"/>
      <c r="AI18" s="6"/>
      <c r="AJ18" s="6"/>
      <c r="AK18" s="6"/>
    </row>
    <row r="19" spans="1:37" ht="18" customHeight="1">
      <c r="A19" s="29">
        <f aca="true" t="shared" si="3" ref="A19:A32">A18+1</f>
        <v>4</v>
      </c>
      <c r="B19" s="25"/>
      <c r="C19" s="30" t="s">
        <v>64</v>
      </c>
      <c r="D19" s="89" t="s">
        <v>24</v>
      </c>
      <c r="E19" s="27">
        <f t="shared" si="1"/>
        <v>120</v>
      </c>
      <c r="F19" s="25">
        <f t="shared" si="2"/>
        <v>10</v>
      </c>
      <c r="G19" s="28"/>
      <c r="H19" s="25">
        <v>30</v>
      </c>
      <c r="I19" s="25"/>
      <c r="J19" s="26">
        <v>2</v>
      </c>
      <c r="K19" s="28"/>
      <c r="L19" s="25">
        <v>30</v>
      </c>
      <c r="M19" s="25"/>
      <c r="N19" s="26">
        <v>2</v>
      </c>
      <c r="O19" s="28"/>
      <c r="P19" s="25">
        <v>30</v>
      </c>
      <c r="Q19" s="25"/>
      <c r="R19" s="26">
        <v>2</v>
      </c>
      <c r="S19" s="28"/>
      <c r="T19" s="25">
        <v>30</v>
      </c>
      <c r="U19" s="25"/>
      <c r="V19" s="26">
        <v>4</v>
      </c>
      <c r="W19" s="28"/>
      <c r="X19" s="25"/>
      <c r="Y19" s="25"/>
      <c r="Z19" s="26"/>
      <c r="AA19" s="28"/>
      <c r="AB19" s="25"/>
      <c r="AC19" s="25"/>
      <c r="AD19" s="26"/>
      <c r="AE19" s="6"/>
      <c r="AF19" s="6"/>
      <c r="AG19" s="6"/>
      <c r="AH19" s="6"/>
      <c r="AI19" s="6"/>
      <c r="AJ19" s="6"/>
      <c r="AK19" s="6"/>
    </row>
    <row r="20" spans="1:37" ht="14.25">
      <c r="A20" s="29">
        <f t="shared" si="3"/>
        <v>5</v>
      </c>
      <c r="B20" s="25"/>
      <c r="C20" s="30" t="s">
        <v>26</v>
      </c>
      <c r="D20" s="89" t="s">
        <v>27</v>
      </c>
      <c r="E20" s="27">
        <f t="shared" si="1"/>
        <v>120</v>
      </c>
      <c r="F20" s="25">
        <f t="shared" si="2"/>
        <v>14</v>
      </c>
      <c r="G20" s="28">
        <v>30</v>
      </c>
      <c r="H20" s="25">
        <v>30</v>
      </c>
      <c r="I20" s="25"/>
      <c r="J20" s="26">
        <v>6</v>
      </c>
      <c r="K20" s="28">
        <v>30</v>
      </c>
      <c r="L20" s="25">
        <v>30</v>
      </c>
      <c r="M20" s="25"/>
      <c r="N20" s="26">
        <v>8</v>
      </c>
      <c r="O20" s="28"/>
      <c r="P20" s="25"/>
      <c r="Q20" s="25"/>
      <c r="R20" s="26"/>
      <c r="S20" s="28"/>
      <c r="T20" s="25"/>
      <c r="U20" s="25"/>
      <c r="V20" s="26"/>
      <c r="W20" s="28"/>
      <c r="X20" s="25"/>
      <c r="Y20" s="25"/>
      <c r="Z20" s="26"/>
      <c r="AA20" s="28"/>
      <c r="AB20" s="25"/>
      <c r="AC20" s="25"/>
      <c r="AD20" s="26"/>
      <c r="AE20" s="6"/>
      <c r="AF20" s="6"/>
      <c r="AG20" s="6"/>
      <c r="AH20" s="6"/>
      <c r="AI20" s="6"/>
      <c r="AJ20" s="6"/>
      <c r="AK20" s="6"/>
    </row>
    <row r="21" spans="1:37" ht="15" customHeight="1">
      <c r="A21" s="29">
        <f t="shared" si="3"/>
        <v>6</v>
      </c>
      <c r="B21" s="25"/>
      <c r="C21" s="30" t="s">
        <v>74</v>
      </c>
      <c r="D21" s="89" t="s">
        <v>13</v>
      </c>
      <c r="E21" s="27">
        <f t="shared" si="1"/>
        <v>30</v>
      </c>
      <c r="F21" s="25">
        <f t="shared" si="2"/>
        <v>4</v>
      </c>
      <c r="G21" s="28">
        <v>15</v>
      </c>
      <c r="H21" s="25">
        <v>15</v>
      </c>
      <c r="I21" s="25"/>
      <c r="J21" s="26">
        <v>4</v>
      </c>
      <c r="K21" s="28"/>
      <c r="L21" s="25"/>
      <c r="M21" s="25"/>
      <c r="N21" s="26"/>
      <c r="O21" s="28"/>
      <c r="P21" s="25"/>
      <c r="Q21" s="25"/>
      <c r="R21" s="26"/>
      <c r="S21" s="28"/>
      <c r="T21" s="25"/>
      <c r="U21" s="25"/>
      <c r="V21" s="26"/>
      <c r="W21" s="28"/>
      <c r="X21" s="25"/>
      <c r="Y21" s="25"/>
      <c r="Z21" s="26"/>
      <c r="AA21" s="28"/>
      <c r="AB21" s="25"/>
      <c r="AC21" s="25"/>
      <c r="AD21" s="26"/>
      <c r="AE21" s="6"/>
      <c r="AF21" s="6"/>
      <c r="AG21" s="6"/>
      <c r="AH21" s="6"/>
      <c r="AI21" s="6"/>
      <c r="AJ21" s="6"/>
      <c r="AK21" s="6"/>
    </row>
    <row r="22" spans="1:37" ht="15" customHeight="1">
      <c r="A22" s="29">
        <f t="shared" si="3"/>
        <v>7</v>
      </c>
      <c r="B22" s="25"/>
      <c r="C22" s="30" t="s">
        <v>16</v>
      </c>
      <c r="D22" s="89" t="s">
        <v>12</v>
      </c>
      <c r="E22" s="27">
        <f t="shared" si="1"/>
        <v>30</v>
      </c>
      <c r="F22" s="25">
        <f t="shared" si="2"/>
        <v>2</v>
      </c>
      <c r="G22" s="28"/>
      <c r="H22" s="25"/>
      <c r="I22" s="25"/>
      <c r="J22" s="26"/>
      <c r="K22" s="28"/>
      <c r="L22" s="25"/>
      <c r="M22" s="25"/>
      <c r="N22" s="26"/>
      <c r="O22" s="28">
        <v>15</v>
      </c>
      <c r="P22" s="25">
        <v>15</v>
      </c>
      <c r="Q22" s="25"/>
      <c r="R22" s="26">
        <v>2</v>
      </c>
      <c r="S22" s="28"/>
      <c r="T22" s="25"/>
      <c r="U22" s="25"/>
      <c r="V22" s="26"/>
      <c r="W22" s="28"/>
      <c r="X22" s="25"/>
      <c r="Y22" s="25"/>
      <c r="Z22" s="26"/>
      <c r="AA22" s="28"/>
      <c r="AB22" s="25"/>
      <c r="AC22" s="25"/>
      <c r="AD22" s="26"/>
      <c r="AE22" s="6"/>
      <c r="AF22" s="6"/>
      <c r="AG22" s="6"/>
      <c r="AH22" s="6"/>
      <c r="AI22" s="6"/>
      <c r="AJ22" s="6"/>
      <c r="AK22" s="6"/>
    </row>
    <row r="23" spans="1:37" ht="14.25">
      <c r="A23" s="29">
        <f t="shared" si="3"/>
        <v>8</v>
      </c>
      <c r="B23" s="25"/>
      <c r="C23" s="30" t="s">
        <v>25</v>
      </c>
      <c r="D23" s="89" t="s">
        <v>27</v>
      </c>
      <c r="E23" s="27">
        <f t="shared" si="1"/>
        <v>105</v>
      </c>
      <c r="F23" s="25">
        <f t="shared" si="2"/>
        <v>12</v>
      </c>
      <c r="G23" s="28">
        <v>30</v>
      </c>
      <c r="H23" s="25">
        <v>30</v>
      </c>
      <c r="I23" s="25"/>
      <c r="J23" s="26">
        <v>6</v>
      </c>
      <c r="K23" s="28">
        <v>15</v>
      </c>
      <c r="L23" s="25">
        <v>30</v>
      </c>
      <c r="M23" s="25"/>
      <c r="N23" s="26">
        <v>6</v>
      </c>
      <c r="O23" s="28"/>
      <c r="P23" s="25"/>
      <c r="Q23" s="25"/>
      <c r="R23" s="26"/>
      <c r="S23" s="28"/>
      <c r="T23" s="25"/>
      <c r="U23" s="25"/>
      <c r="V23" s="26"/>
      <c r="W23" s="28"/>
      <c r="X23" s="25"/>
      <c r="Y23" s="25"/>
      <c r="Z23" s="26"/>
      <c r="AA23" s="28"/>
      <c r="AB23" s="25"/>
      <c r="AC23" s="25"/>
      <c r="AD23" s="26"/>
      <c r="AE23" s="6"/>
      <c r="AF23" s="6"/>
      <c r="AG23" s="6"/>
      <c r="AH23" s="6"/>
      <c r="AI23" s="6"/>
      <c r="AJ23" s="6"/>
      <c r="AK23" s="6"/>
    </row>
    <row r="24" spans="1:37" ht="14.25">
      <c r="A24" s="29">
        <v>9</v>
      </c>
      <c r="B24" s="25"/>
      <c r="C24" s="30" t="s">
        <v>17</v>
      </c>
      <c r="D24" s="89" t="s">
        <v>13</v>
      </c>
      <c r="E24" s="27">
        <f t="shared" si="1"/>
        <v>15</v>
      </c>
      <c r="F24" s="25">
        <f t="shared" si="2"/>
        <v>2</v>
      </c>
      <c r="G24" s="28">
        <v>15</v>
      </c>
      <c r="H24" s="25"/>
      <c r="I24" s="25"/>
      <c r="J24" s="26">
        <v>2</v>
      </c>
      <c r="K24" s="28"/>
      <c r="L24" s="25"/>
      <c r="M24" s="25"/>
      <c r="N24" s="26"/>
      <c r="O24" s="28"/>
      <c r="P24" s="25"/>
      <c r="Q24" s="25"/>
      <c r="R24" s="26"/>
      <c r="S24" s="28"/>
      <c r="T24" s="25"/>
      <c r="U24" s="25"/>
      <c r="V24" s="26"/>
      <c r="W24" s="28"/>
      <c r="X24" s="25"/>
      <c r="Y24" s="25"/>
      <c r="Z24" s="26"/>
      <c r="AA24" s="28"/>
      <c r="AB24" s="25"/>
      <c r="AC24" s="25"/>
      <c r="AD24" s="26"/>
      <c r="AE24" s="6"/>
      <c r="AF24" s="6"/>
      <c r="AG24" s="6"/>
      <c r="AH24" s="6"/>
      <c r="AI24" s="6"/>
      <c r="AJ24" s="6"/>
      <c r="AK24" s="6"/>
    </row>
    <row r="25" spans="1:37" ht="14.25">
      <c r="A25" s="29">
        <f t="shared" si="3"/>
        <v>10</v>
      </c>
      <c r="B25" s="25"/>
      <c r="C25" s="30" t="s">
        <v>86</v>
      </c>
      <c r="D25" s="89" t="s">
        <v>15</v>
      </c>
      <c r="E25" s="27">
        <f t="shared" si="1"/>
        <v>30</v>
      </c>
      <c r="F25" s="25">
        <f t="shared" si="2"/>
        <v>4</v>
      </c>
      <c r="G25" s="28"/>
      <c r="H25" s="25"/>
      <c r="I25" s="25"/>
      <c r="J25" s="26"/>
      <c r="K25" s="28">
        <v>15</v>
      </c>
      <c r="L25" s="25">
        <v>15</v>
      </c>
      <c r="M25" s="25"/>
      <c r="N25" s="26">
        <v>4</v>
      </c>
      <c r="O25" s="28"/>
      <c r="P25" s="25"/>
      <c r="Q25" s="25"/>
      <c r="R25" s="26"/>
      <c r="S25" s="28"/>
      <c r="T25" s="25"/>
      <c r="U25" s="25"/>
      <c r="V25" s="26"/>
      <c r="W25" s="28"/>
      <c r="X25" s="25"/>
      <c r="Y25" s="25"/>
      <c r="Z25" s="26"/>
      <c r="AA25" s="28"/>
      <c r="AB25" s="25"/>
      <c r="AC25" s="25"/>
      <c r="AD25" s="26"/>
      <c r="AE25" s="6"/>
      <c r="AF25" s="6"/>
      <c r="AG25" s="6"/>
      <c r="AH25" s="6"/>
      <c r="AI25" s="6"/>
      <c r="AJ25" s="6"/>
      <c r="AK25" s="6"/>
    </row>
    <row r="26" spans="1:37" ht="14.25">
      <c r="A26" s="29">
        <f t="shared" si="3"/>
        <v>11</v>
      </c>
      <c r="B26" s="25"/>
      <c r="C26" s="30" t="s">
        <v>87</v>
      </c>
      <c r="D26" s="89" t="s">
        <v>12</v>
      </c>
      <c r="E26" s="27">
        <f t="shared" si="1"/>
        <v>30</v>
      </c>
      <c r="F26" s="25">
        <f t="shared" si="2"/>
        <v>2</v>
      </c>
      <c r="G26" s="28"/>
      <c r="H26" s="25"/>
      <c r="I26" s="25"/>
      <c r="J26" s="26"/>
      <c r="K26" s="28"/>
      <c r="L26" s="25"/>
      <c r="M26" s="25"/>
      <c r="N26" s="26"/>
      <c r="O26" s="28">
        <v>15</v>
      </c>
      <c r="P26" s="25">
        <v>15</v>
      </c>
      <c r="Q26" s="25"/>
      <c r="R26" s="26">
        <v>2</v>
      </c>
      <c r="S26" s="28"/>
      <c r="T26" s="25"/>
      <c r="U26" s="25"/>
      <c r="V26" s="26"/>
      <c r="W26" s="28"/>
      <c r="X26" s="25"/>
      <c r="Y26" s="25"/>
      <c r="Z26" s="26"/>
      <c r="AA26" s="28"/>
      <c r="AB26" s="25"/>
      <c r="AC26" s="25"/>
      <c r="AD26" s="26"/>
      <c r="AE26" s="6"/>
      <c r="AF26" s="6"/>
      <c r="AG26" s="6"/>
      <c r="AH26" s="6"/>
      <c r="AI26" s="6"/>
      <c r="AJ26" s="6"/>
      <c r="AK26" s="6"/>
    </row>
    <row r="27" spans="1:37" ht="14.25">
      <c r="A27" s="29">
        <f t="shared" si="3"/>
        <v>12</v>
      </c>
      <c r="B27" s="25"/>
      <c r="C27" s="30" t="s">
        <v>35</v>
      </c>
      <c r="D27" s="89" t="s">
        <v>30</v>
      </c>
      <c r="E27" s="27">
        <f t="shared" si="1"/>
        <v>30</v>
      </c>
      <c r="F27" s="25">
        <f t="shared" si="2"/>
        <v>2</v>
      </c>
      <c r="G27" s="28"/>
      <c r="H27" s="25"/>
      <c r="I27" s="25"/>
      <c r="J27" s="26"/>
      <c r="K27" s="28"/>
      <c r="L27" s="25"/>
      <c r="M27" s="25"/>
      <c r="N27" s="26"/>
      <c r="O27" s="28">
        <v>15</v>
      </c>
      <c r="P27" s="25">
        <v>15</v>
      </c>
      <c r="Q27" s="25"/>
      <c r="R27" s="26">
        <v>2</v>
      </c>
      <c r="S27" s="28"/>
      <c r="T27" s="25"/>
      <c r="U27" s="25"/>
      <c r="V27" s="26"/>
      <c r="W27" s="28"/>
      <c r="X27" s="25"/>
      <c r="Y27" s="25"/>
      <c r="Z27" s="26"/>
      <c r="AA27" s="28"/>
      <c r="AB27" s="25"/>
      <c r="AC27" s="25"/>
      <c r="AD27" s="26"/>
      <c r="AE27" s="6"/>
      <c r="AF27" s="6"/>
      <c r="AG27" s="6"/>
      <c r="AH27" s="6"/>
      <c r="AI27" s="6"/>
      <c r="AJ27" s="6"/>
      <c r="AK27" s="6"/>
    </row>
    <row r="28" spans="1:37" ht="14.25">
      <c r="A28" s="29">
        <f t="shared" si="3"/>
        <v>13</v>
      </c>
      <c r="B28" s="25"/>
      <c r="C28" s="30" t="s">
        <v>37</v>
      </c>
      <c r="D28" s="89" t="s">
        <v>30</v>
      </c>
      <c r="E28" s="27">
        <f t="shared" si="1"/>
        <v>30</v>
      </c>
      <c r="F28" s="25">
        <f t="shared" si="2"/>
        <v>2</v>
      </c>
      <c r="G28" s="28"/>
      <c r="H28" s="25"/>
      <c r="I28" s="25"/>
      <c r="J28" s="26"/>
      <c r="K28" s="28"/>
      <c r="L28" s="25"/>
      <c r="M28" s="25"/>
      <c r="N28" s="26"/>
      <c r="O28" s="28">
        <v>15</v>
      </c>
      <c r="P28" s="25">
        <v>15</v>
      </c>
      <c r="Q28" s="25"/>
      <c r="R28" s="26">
        <v>2</v>
      </c>
      <c r="S28" s="28"/>
      <c r="T28" s="25"/>
      <c r="U28" s="25"/>
      <c r="V28" s="26"/>
      <c r="W28" s="28"/>
      <c r="X28" s="25"/>
      <c r="Y28" s="25"/>
      <c r="Z28" s="26"/>
      <c r="AA28" s="28"/>
      <c r="AB28" s="25"/>
      <c r="AC28" s="25"/>
      <c r="AD28" s="26"/>
      <c r="AE28" s="6"/>
      <c r="AF28" s="6"/>
      <c r="AG28" s="6"/>
      <c r="AH28" s="6"/>
      <c r="AI28" s="6"/>
      <c r="AJ28" s="6"/>
      <c r="AK28" s="6"/>
    </row>
    <row r="29" spans="1:37" ht="14.25">
      <c r="A29" s="29">
        <f t="shared" si="3"/>
        <v>14</v>
      </c>
      <c r="B29" s="25"/>
      <c r="C29" s="30" t="s">
        <v>67</v>
      </c>
      <c r="D29" s="89" t="s">
        <v>29</v>
      </c>
      <c r="E29" s="27">
        <f t="shared" si="1"/>
        <v>15</v>
      </c>
      <c r="F29" s="25">
        <f t="shared" si="2"/>
        <v>2</v>
      </c>
      <c r="G29" s="28"/>
      <c r="H29" s="25"/>
      <c r="I29" s="25"/>
      <c r="J29" s="26"/>
      <c r="K29" s="28">
        <v>15</v>
      </c>
      <c r="L29" s="25"/>
      <c r="M29" s="25"/>
      <c r="N29" s="26">
        <v>2</v>
      </c>
      <c r="O29" s="28"/>
      <c r="P29" s="25"/>
      <c r="Q29" s="25"/>
      <c r="R29" s="26"/>
      <c r="S29" s="28"/>
      <c r="T29" s="25"/>
      <c r="U29" s="25"/>
      <c r="V29" s="26"/>
      <c r="W29" s="28"/>
      <c r="X29" s="25"/>
      <c r="Y29" s="25"/>
      <c r="Z29" s="26"/>
      <c r="AA29" s="28"/>
      <c r="AB29" s="25"/>
      <c r="AC29" s="25"/>
      <c r="AD29" s="26"/>
      <c r="AE29" s="6"/>
      <c r="AF29" s="6"/>
      <c r="AG29" s="6"/>
      <c r="AH29" s="6"/>
      <c r="AI29" s="6"/>
      <c r="AJ29" s="6"/>
      <c r="AK29" s="6"/>
    </row>
    <row r="30" spans="1:37" ht="14.25">
      <c r="A30" s="29">
        <f t="shared" si="3"/>
        <v>15</v>
      </c>
      <c r="B30" s="25"/>
      <c r="C30" s="30" t="s">
        <v>18</v>
      </c>
      <c r="D30" s="89" t="s">
        <v>19</v>
      </c>
      <c r="E30" s="27">
        <f t="shared" si="1"/>
        <v>60</v>
      </c>
      <c r="F30" s="25">
        <f t="shared" si="2"/>
        <v>12</v>
      </c>
      <c r="G30" s="28"/>
      <c r="H30" s="25"/>
      <c r="I30" s="25"/>
      <c r="J30" s="26"/>
      <c r="K30" s="28"/>
      <c r="L30" s="25"/>
      <c r="M30" s="25"/>
      <c r="N30" s="26"/>
      <c r="O30" s="28"/>
      <c r="P30" s="25"/>
      <c r="Q30" s="25"/>
      <c r="R30" s="26"/>
      <c r="S30" s="28"/>
      <c r="T30" s="25">
        <v>20</v>
      </c>
      <c r="U30" s="25"/>
      <c r="V30" s="26">
        <v>1</v>
      </c>
      <c r="W30" s="28"/>
      <c r="X30" s="25">
        <v>20</v>
      </c>
      <c r="Y30" s="25"/>
      <c r="Z30" s="26">
        <v>1</v>
      </c>
      <c r="AA30" s="28"/>
      <c r="AB30" s="25">
        <v>20</v>
      </c>
      <c r="AC30" s="25"/>
      <c r="AD30" s="26">
        <v>10</v>
      </c>
      <c r="AE30" s="6"/>
      <c r="AF30" s="6"/>
      <c r="AG30" s="6"/>
      <c r="AH30" s="6"/>
      <c r="AI30" s="6"/>
      <c r="AJ30" s="6"/>
      <c r="AK30" s="6"/>
    </row>
    <row r="31" spans="1:37" ht="14.25">
      <c r="A31" s="29">
        <f t="shared" si="3"/>
        <v>16</v>
      </c>
      <c r="B31" s="25"/>
      <c r="C31" s="30" t="s">
        <v>20</v>
      </c>
      <c r="D31" s="89" t="s">
        <v>14</v>
      </c>
      <c r="E31" s="27">
        <f t="shared" si="1"/>
        <v>15</v>
      </c>
      <c r="F31" s="25">
        <f t="shared" si="2"/>
        <v>3</v>
      </c>
      <c r="G31" s="28"/>
      <c r="H31" s="25">
        <v>15</v>
      </c>
      <c r="I31" s="25"/>
      <c r="J31" s="26">
        <v>3</v>
      </c>
      <c r="K31" s="28"/>
      <c r="L31" s="25"/>
      <c r="M31" s="25"/>
      <c r="N31" s="26"/>
      <c r="O31" s="28"/>
      <c r="P31" s="25"/>
      <c r="Q31" s="25"/>
      <c r="R31" s="26"/>
      <c r="S31" s="28"/>
      <c r="T31" s="25"/>
      <c r="U31" s="25"/>
      <c r="V31" s="26"/>
      <c r="W31" s="28"/>
      <c r="X31" s="25"/>
      <c r="Y31" s="25"/>
      <c r="Z31" s="26"/>
      <c r="AA31" s="28"/>
      <c r="AB31" s="25"/>
      <c r="AC31" s="25"/>
      <c r="AD31" s="26"/>
      <c r="AE31" s="6"/>
      <c r="AF31" s="6"/>
      <c r="AG31" s="6"/>
      <c r="AH31" s="6"/>
      <c r="AI31" s="6"/>
      <c r="AJ31" s="6"/>
      <c r="AK31" s="6"/>
    </row>
    <row r="32" spans="1:37" ht="15" thickBot="1">
      <c r="A32" s="29">
        <f t="shared" si="3"/>
        <v>17</v>
      </c>
      <c r="B32" s="31"/>
      <c r="C32" s="32" t="s">
        <v>21</v>
      </c>
      <c r="D32" s="90" t="s">
        <v>89</v>
      </c>
      <c r="E32" s="34">
        <f t="shared" si="1"/>
        <v>60</v>
      </c>
      <c r="F32" s="31">
        <f t="shared" si="2"/>
        <v>0</v>
      </c>
      <c r="G32" s="35"/>
      <c r="H32" s="31">
        <v>30</v>
      </c>
      <c r="I32" s="31"/>
      <c r="J32" s="33">
        <v>0</v>
      </c>
      <c r="K32" s="35"/>
      <c r="L32" s="31">
        <v>30</v>
      </c>
      <c r="M32" s="31"/>
      <c r="N32" s="33">
        <v>0</v>
      </c>
      <c r="O32" s="28"/>
      <c r="P32" s="25"/>
      <c r="Q32" s="25"/>
      <c r="R32" s="26"/>
      <c r="S32" s="28"/>
      <c r="T32" s="25"/>
      <c r="U32" s="25"/>
      <c r="V32" s="26"/>
      <c r="W32" s="28"/>
      <c r="X32" s="25"/>
      <c r="Y32" s="25"/>
      <c r="Z32" s="26"/>
      <c r="AA32" s="28"/>
      <c r="AB32" s="25"/>
      <c r="AC32" s="25"/>
      <c r="AD32" s="26"/>
      <c r="AE32" s="6"/>
      <c r="AF32" s="123"/>
      <c r="AG32" s="123"/>
      <c r="AH32" s="123"/>
      <c r="AI32" s="123"/>
      <c r="AJ32" s="6"/>
      <c r="AK32" s="6"/>
    </row>
    <row r="33" spans="1:37" ht="14.25">
      <c r="A33" s="104" t="s">
        <v>22</v>
      </c>
      <c r="B33" s="105"/>
      <c r="C33" s="106"/>
      <c r="D33" s="105"/>
      <c r="E33" s="36">
        <f>SUM(E34:E58)</f>
        <v>840</v>
      </c>
      <c r="F33" s="36">
        <f>SUM(F34:F58)</f>
        <v>44</v>
      </c>
      <c r="G33" s="36">
        <f aca="true" t="shared" si="4" ref="G33:AD33">SUM(G34:G68)</f>
        <v>0</v>
      </c>
      <c r="H33" s="36">
        <f t="shared" si="4"/>
        <v>0</v>
      </c>
      <c r="I33" s="36">
        <f t="shared" si="4"/>
        <v>0</v>
      </c>
      <c r="J33" s="36">
        <f t="shared" si="4"/>
        <v>0</v>
      </c>
      <c r="K33" s="36">
        <f t="shared" si="4"/>
        <v>0</v>
      </c>
      <c r="L33" s="36">
        <f t="shared" si="4"/>
        <v>0</v>
      </c>
      <c r="M33" s="36">
        <f t="shared" si="4"/>
        <v>128</v>
      </c>
      <c r="N33" s="36">
        <f t="shared" si="4"/>
        <v>4</v>
      </c>
      <c r="O33" s="36">
        <f t="shared" si="4"/>
        <v>45</v>
      </c>
      <c r="P33" s="36">
        <f t="shared" si="4"/>
        <v>75</v>
      </c>
      <c r="Q33" s="36">
        <f t="shared" si="4"/>
        <v>304</v>
      </c>
      <c r="R33" s="36">
        <f t="shared" si="4"/>
        <v>20</v>
      </c>
      <c r="S33" s="36">
        <f t="shared" si="4"/>
        <v>90</v>
      </c>
      <c r="T33" s="36">
        <f t="shared" si="4"/>
        <v>180</v>
      </c>
      <c r="U33" s="36">
        <f t="shared" si="4"/>
        <v>176</v>
      </c>
      <c r="V33" s="36">
        <f t="shared" si="4"/>
        <v>24</v>
      </c>
      <c r="W33" s="36">
        <f t="shared" si="4"/>
        <v>60</v>
      </c>
      <c r="X33" s="36">
        <f t="shared" si="4"/>
        <v>240</v>
      </c>
      <c r="Y33" s="36">
        <f t="shared" si="4"/>
        <v>176</v>
      </c>
      <c r="Z33" s="36">
        <f t="shared" si="4"/>
        <v>27</v>
      </c>
      <c r="AA33" s="36">
        <f t="shared" si="4"/>
        <v>15</v>
      </c>
      <c r="AB33" s="36">
        <f t="shared" si="4"/>
        <v>135</v>
      </c>
      <c r="AC33" s="36">
        <f t="shared" si="4"/>
        <v>176</v>
      </c>
      <c r="AD33" s="36">
        <f t="shared" si="4"/>
        <v>17</v>
      </c>
      <c r="AE33" s="6"/>
      <c r="AF33" s="37"/>
      <c r="AG33" s="37"/>
      <c r="AH33" s="37"/>
      <c r="AI33" s="37"/>
      <c r="AJ33" s="6"/>
      <c r="AK33" s="6"/>
    </row>
    <row r="34" spans="1:37" ht="14.25">
      <c r="A34" s="74">
        <f>A32+1</f>
        <v>18</v>
      </c>
      <c r="B34" s="120" t="s">
        <v>112</v>
      </c>
      <c r="C34" s="78" t="s">
        <v>72</v>
      </c>
      <c r="D34" s="78" t="s">
        <v>41</v>
      </c>
      <c r="E34" s="79">
        <f aca="true" t="shared" si="5" ref="E34:E41">SUM(G34+H34+K34+L34+O34+P34+S34+T34+W34+X34+AA34+AB34)</f>
        <v>30</v>
      </c>
      <c r="F34" s="79">
        <f aca="true" t="shared" si="6" ref="F34:F41">SUM(J34+N34+R34+V34+Z34+AD34)</f>
        <v>1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15</v>
      </c>
      <c r="T34" s="79">
        <v>15</v>
      </c>
      <c r="U34" s="79"/>
      <c r="V34" s="79">
        <v>1</v>
      </c>
      <c r="W34" s="79"/>
      <c r="X34" s="79"/>
      <c r="Y34" s="79"/>
      <c r="Z34" s="79"/>
      <c r="AA34" s="79"/>
      <c r="AB34" s="79"/>
      <c r="AC34" s="79"/>
      <c r="AD34" s="79"/>
      <c r="AE34" s="6"/>
      <c r="AF34" s="37"/>
      <c r="AG34" s="37"/>
      <c r="AH34" s="37"/>
      <c r="AI34" s="37"/>
      <c r="AJ34" s="6"/>
      <c r="AK34" s="6"/>
    </row>
    <row r="35" spans="1:37" ht="14.25">
      <c r="A35" s="74">
        <v>19</v>
      </c>
      <c r="B35" s="120"/>
      <c r="C35" s="78" t="s">
        <v>58</v>
      </c>
      <c r="D35" s="78" t="s">
        <v>45</v>
      </c>
      <c r="E35" s="79">
        <f t="shared" si="5"/>
        <v>30</v>
      </c>
      <c r="F35" s="79">
        <f t="shared" si="6"/>
        <v>1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>
        <v>30</v>
      </c>
      <c r="AC35" s="79"/>
      <c r="AD35" s="79">
        <v>1</v>
      </c>
      <c r="AE35" s="6"/>
      <c r="AF35" s="37"/>
      <c r="AG35" s="37"/>
      <c r="AH35" s="37"/>
      <c r="AI35" s="37"/>
      <c r="AJ35" s="6"/>
      <c r="AK35" s="6"/>
    </row>
    <row r="36" spans="1:37" ht="14.25">
      <c r="A36" s="74">
        <f>A35+1</f>
        <v>20</v>
      </c>
      <c r="B36" s="120"/>
      <c r="C36" s="78" t="s">
        <v>78</v>
      </c>
      <c r="D36" s="78" t="s">
        <v>44</v>
      </c>
      <c r="E36" s="79">
        <f t="shared" si="5"/>
        <v>30</v>
      </c>
      <c r="F36" s="79">
        <f t="shared" si="6"/>
        <v>2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>
        <v>30</v>
      </c>
      <c r="Y36" s="79"/>
      <c r="Z36" s="79">
        <v>2</v>
      </c>
      <c r="AA36" s="79"/>
      <c r="AB36" s="79"/>
      <c r="AC36" s="79"/>
      <c r="AD36" s="79"/>
      <c r="AE36" s="6"/>
      <c r="AF36" s="37"/>
      <c r="AG36" s="37"/>
      <c r="AH36" s="37"/>
      <c r="AI36" s="37"/>
      <c r="AJ36" s="6"/>
      <c r="AK36" s="6"/>
    </row>
    <row r="37" spans="1:37" ht="14.25">
      <c r="A37" s="74">
        <f aca="true" t="shared" si="7" ref="A37:A58">A36+1</f>
        <v>21</v>
      </c>
      <c r="B37" s="120"/>
      <c r="C37" s="78" t="s">
        <v>109</v>
      </c>
      <c r="D37" s="78" t="s">
        <v>44</v>
      </c>
      <c r="E37" s="79">
        <f t="shared" si="5"/>
        <v>15</v>
      </c>
      <c r="F37" s="79">
        <f t="shared" si="6"/>
        <v>1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>
        <v>15</v>
      </c>
      <c r="Y37" s="79"/>
      <c r="Z37" s="79">
        <v>1</v>
      </c>
      <c r="AA37" s="79"/>
      <c r="AB37" s="79"/>
      <c r="AC37" s="79"/>
      <c r="AD37" s="79"/>
      <c r="AE37" s="6"/>
      <c r="AF37" s="37"/>
      <c r="AG37" s="75"/>
      <c r="AH37" s="75"/>
      <c r="AI37" s="75"/>
      <c r="AJ37" s="8"/>
      <c r="AK37" s="6"/>
    </row>
    <row r="38" spans="1:37" ht="14.25">
      <c r="A38" s="74">
        <f t="shared" si="7"/>
        <v>22</v>
      </c>
      <c r="B38" s="120"/>
      <c r="C38" s="78" t="s">
        <v>43</v>
      </c>
      <c r="D38" s="78" t="s">
        <v>49</v>
      </c>
      <c r="E38" s="79">
        <f t="shared" si="5"/>
        <v>30</v>
      </c>
      <c r="F38" s="79">
        <f t="shared" si="6"/>
        <v>2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>
        <v>15</v>
      </c>
      <c r="X38" s="79">
        <v>15</v>
      </c>
      <c r="Y38" s="79"/>
      <c r="Z38" s="79">
        <v>2</v>
      </c>
      <c r="AA38" s="79"/>
      <c r="AB38" s="79"/>
      <c r="AC38" s="79"/>
      <c r="AD38" s="79"/>
      <c r="AE38" s="6"/>
      <c r="AF38" s="37"/>
      <c r="AG38" s="75"/>
      <c r="AH38" s="75"/>
      <c r="AI38" s="75"/>
      <c r="AJ38" s="8"/>
      <c r="AK38" s="6"/>
    </row>
    <row r="39" spans="1:37" ht="14.25">
      <c r="A39" s="74">
        <f t="shared" si="7"/>
        <v>23</v>
      </c>
      <c r="B39" s="120"/>
      <c r="C39" s="78" t="s">
        <v>66</v>
      </c>
      <c r="D39" s="78" t="s">
        <v>49</v>
      </c>
      <c r="E39" s="79">
        <f t="shared" si="5"/>
        <v>30</v>
      </c>
      <c r="F39" s="79">
        <f t="shared" si="6"/>
        <v>2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>
        <v>30</v>
      </c>
      <c r="Y39" s="79"/>
      <c r="Z39" s="79">
        <v>2</v>
      </c>
      <c r="AA39" s="79"/>
      <c r="AB39" s="79"/>
      <c r="AC39" s="79"/>
      <c r="AD39" s="79"/>
      <c r="AE39" s="6"/>
      <c r="AF39" s="37"/>
      <c r="AG39" s="88"/>
      <c r="AH39" s="88"/>
      <c r="AI39" s="88"/>
      <c r="AJ39" s="8"/>
      <c r="AK39" s="6"/>
    </row>
    <row r="40" spans="1:37" ht="14.25">
      <c r="A40" s="74">
        <f t="shared" si="7"/>
        <v>24</v>
      </c>
      <c r="B40" s="120"/>
      <c r="C40" s="78" t="s">
        <v>52</v>
      </c>
      <c r="D40" s="78" t="s">
        <v>41</v>
      </c>
      <c r="E40" s="79">
        <f t="shared" si="5"/>
        <v>15</v>
      </c>
      <c r="F40" s="79">
        <f t="shared" si="6"/>
        <v>2</v>
      </c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v>15</v>
      </c>
      <c r="T40" s="79"/>
      <c r="U40" s="79"/>
      <c r="V40" s="79">
        <v>2</v>
      </c>
      <c r="W40" s="79"/>
      <c r="X40" s="79"/>
      <c r="Y40" s="79"/>
      <c r="Z40" s="79"/>
      <c r="AA40" s="79"/>
      <c r="AB40" s="79"/>
      <c r="AC40" s="79"/>
      <c r="AD40" s="79"/>
      <c r="AE40" s="6"/>
      <c r="AF40" s="37"/>
      <c r="AG40" s="88"/>
      <c r="AH40" s="88"/>
      <c r="AI40" s="88"/>
      <c r="AJ40" s="8"/>
      <c r="AK40" s="6"/>
    </row>
    <row r="41" spans="1:37" ht="14.25">
      <c r="A41" s="74">
        <f t="shared" si="7"/>
        <v>25</v>
      </c>
      <c r="B41" s="120"/>
      <c r="C41" s="78" t="s">
        <v>76</v>
      </c>
      <c r="D41" s="78" t="s">
        <v>50</v>
      </c>
      <c r="E41" s="79">
        <f t="shared" si="5"/>
        <v>60</v>
      </c>
      <c r="F41" s="79">
        <f t="shared" si="6"/>
        <v>2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>
        <v>15</v>
      </c>
      <c r="AB41" s="79">
        <v>45</v>
      </c>
      <c r="AC41" s="79"/>
      <c r="AD41" s="79">
        <v>2</v>
      </c>
      <c r="AE41" s="6"/>
      <c r="AF41" s="37"/>
      <c r="AG41" s="88"/>
      <c r="AH41" s="88"/>
      <c r="AI41" s="88"/>
      <c r="AJ41" s="8"/>
      <c r="AK41" s="6"/>
    </row>
    <row r="42" spans="1:37" ht="14.25">
      <c r="A42" s="74">
        <f t="shared" si="7"/>
        <v>26</v>
      </c>
      <c r="B42" s="120"/>
      <c r="C42" s="78" t="s">
        <v>77</v>
      </c>
      <c r="D42" s="78" t="s">
        <v>41</v>
      </c>
      <c r="E42" s="79">
        <f aca="true" t="shared" si="8" ref="E42:E51">SUM(G42+H42+K42+L42+O42+P42+S42+T42+W42+X42+AA42+AB42)</f>
        <v>30</v>
      </c>
      <c r="F42" s="79">
        <f aca="true" t="shared" si="9" ref="F42:F68">SUM(J42+N42+R42+V42+Z42+AD42)</f>
        <v>1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>
        <v>15</v>
      </c>
      <c r="T42" s="79">
        <v>15</v>
      </c>
      <c r="U42" s="79"/>
      <c r="V42" s="79">
        <v>1</v>
      </c>
      <c r="W42" s="79"/>
      <c r="X42" s="79"/>
      <c r="Y42" s="79"/>
      <c r="Z42" s="79"/>
      <c r="AA42" s="79"/>
      <c r="AB42" s="79"/>
      <c r="AC42" s="79"/>
      <c r="AD42" s="79"/>
      <c r="AE42" s="6"/>
      <c r="AF42" s="37"/>
      <c r="AG42" s="75"/>
      <c r="AH42" s="75"/>
      <c r="AI42" s="75"/>
      <c r="AJ42" s="8"/>
      <c r="AK42" s="6"/>
    </row>
    <row r="43" spans="1:37" ht="14.25">
      <c r="A43" s="74">
        <f t="shared" si="7"/>
        <v>27</v>
      </c>
      <c r="B43" s="120"/>
      <c r="C43" s="78" t="s">
        <v>90</v>
      </c>
      <c r="D43" s="78" t="s">
        <v>45</v>
      </c>
      <c r="E43" s="79">
        <f t="shared" si="8"/>
        <v>30</v>
      </c>
      <c r="F43" s="79">
        <f>SUM(J43+N43+R43+V43+Z43+AD43)</f>
        <v>2</v>
      </c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>
        <v>30</v>
      </c>
      <c r="AC43" s="79"/>
      <c r="AD43" s="79">
        <v>2</v>
      </c>
      <c r="AE43" s="6"/>
      <c r="AF43" s="37"/>
      <c r="AG43" s="88"/>
      <c r="AH43" s="88"/>
      <c r="AI43" s="88"/>
      <c r="AJ43" s="8"/>
      <c r="AK43" s="6"/>
    </row>
    <row r="44" spans="1:37" ht="14.25">
      <c r="A44" s="74">
        <f t="shared" si="7"/>
        <v>28</v>
      </c>
      <c r="B44" s="120"/>
      <c r="C44" s="78" t="s">
        <v>42</v>
      </c>
      <c r="D44" s="78" t="s">
        <v>41</v>
      </c>
      <c r="E44" s="79">
        <f t="shared" si="8"/>
        <v>30</v>
      </c>
      <c r="F44" s="79">
        <f t="shared" si="9"/>
        <v>2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>
        <v>15</v>
      </c>
      <c r="T44" s="79">
        <v>15</v>
      </c>
      <c r="U44" s="79"/>
      <c r="V44" s="79">
        <v>2</v>
      </c>
      <c r="W44" s="79"/>
      <c r="X44" s="79"/>
      <c r="Y44" s="79"/>
      <c r="Z44" s="79"/>
      <c r="AA44" s="79"/>
      <c r="AB44" s="79"/>
      <c r="AC44" s="79"/>
      <c r="AD44" s="79"/>
      <c r="AE44" s="6"/>
      <c r="AF44" s="37"/>
      <c r="AG44" s="75"/>
      <c r="AH44" s="75"/>
      <c r="AI44" s="75"/>
      <c r="AJ44" s="8"/>
      <c r="AK44" s="6"/>
    </row>
    <row r="45" spans="1:37" ht="14.25">
      <c r="A45" s="74">
        <f t="shared" si="7"/>
        <v>29</v>
      </c>
      <c r="B45" s="109" t="s">
        <v>113</v>
      </c>
      <c r="C45" s="80" t="s">
        <v>75</v>
      </c>
      <c r="D45" s="80" t="s">
        <v>12</v>
      </c>
      <c r="E45" s="81">
        <f t="shared" si="8"/>
        <v>30</v>
      </c>
      <c r="F45" s="81">
        <f t="shared" si="9"/>
        <v>2</v>
      </c>
      <c r="G45" s="81"/>
      <c r="H45" s="81"/>
      <c r="I45" s="81"/>
      <c r="J45" s="81"/>
      <c r="K45" s="81"/>
      <c r="L45" s="81"/>
      <c r="M45" s="81"/>
      <c r="N45" s="81"/>
      <c r="O45" s="81">
        <v>15</v>
      </c>
      <c r="P45" s="81">
        <v>15</v>
      </c>
      <c r="Q45" s="81"/>
      <c r="R45" s="81">
        <v>2</v>
      </c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6"/>
      <c r="AF45" s="37"/>
      <c r="AG45" s="75"/>
      <c r="AH45" s="75"/>
      <c r="AI45" s="75"/>
      <c r="AJ45" s="8"/>
      <c r="AK45" s="6"/>
    </row>
    <row r="46" spans="1:37" ht="14.25">
      <c r="A46" s="74">
        <f t="shared" si="7"/>
        <v>30</v>
      </c>
      <c r="B46" s="109"/>
      <c r="C46" s="80" t="s">
        <v>111</v>
      </c>
      <c r="D46" s="80" t="s">
        <v>41</v>
      </c>
      <c r="E46" s="81">
        <f t="shared" si="8"/>
        <v>30</v>
      </c>
      <c r="F46" s="81">
        <f t="shared" si="9"/>
        <v>2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>
        <v>15</v>
      </c>
      <c r="T46" s="81">
        <v>15</v>
      </c>
      <c r="U46" s="81"/>
      <c r="V46" s="81">
        <v>2</v>
      </c>
      <c r="W46" s="81"/>
      <c r="X46" s="81"/>
      <c r="Y46" s="81"/>
      <c r="Z46" s="81"/>
      <c r="AA46" s="81"/>
      <c r="AB46" s="81"/>
      <c r="AC46" s="81"/>
      <c r="AD46" s="81"/>
      <c r="AE46" s="6"/>
      <c r="AF46" s="37"/>
      <c r="AG46" s="37"/>
      <c r="AH46" s="37"/>
      <c r="AI46" s="37"/>
      <c r="AJ46" s="6"/>
      <c r="AK46" s="6"/>
    </row>
    <row r="47" spans="1:37" ht="14.25">
      <c r="A47" s="74">
        <f t="shared" si="7"/>
        <v>31</v>
      </c>
      <c r="B47" s="109"/>
      <c r="C47" s="80" t="s">
        <v>46</v>
      </c>
      <c r="D47" s="80" t="s">
        <v>49</v>
      </c>
      <c r="E47" s="81">
        <f t="shared" si="8"/>
        <v>30</v>
      </c>
      <c r="F47" s="81">
        <f>SUM(J47+N47+R47+V47+Z47+AD47)</f>
        <v>2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>
        <v>15</v>
      </c>
      <c r="X47" s="81">
        <v>15</v>
      </c>
      <c r="Y47" s="81"/>
      <c r="Z47" s="81">
        <v>2</v>
      </c>
      <c r="AA47" s="81"/>
      <c r="AB47" s="81"/>
      <c r="AC47" s="81"/>
      <c r="AD47" s="81"/>
      <c r="AE47" s="6"/>
      <c r="AF47" s="37"/>
      <c r="AG47" s="37"/>
      <c r="AH47" s="37"/>
      <c r="AI47" s="37"/>
      <c r="AJ47" s="6"/>
      <c r="AK47" s="6"/>
    </row>
    <row r="48" spans="1:37" ht="14.25">
      <c r="A48" s="74">
        <f t="shared" si="7"/>
        <v>32</v>
      </c>
      <c r="B48" s="109"/>
      <c r="C48" s="80" t="s">
        <v>65</v>
      </c>
      <c r="D48" s="80" t="s">
        <v>30</v>
      </c>
      <c r="E48" s="81">
        <f t="shared" si="8"/>
        <v>30</v>
      </c>
      <c r="F48" s="81">
        <f>SUM(J48+N48+R48+V48+Z48+AD48)</f>
        <v>1</v>
      </c>
      <c r="G48" s="81"/>
      <c r="H48" s="81"/>
      <c r="I48" s="81"/>
      <c r="J48" s="81"/>
      <c r="K48" s="81"/>
      <c r="L48" s="81"/>
      <c r="M48" s="81"/>
      <c r="N48" s="81"/>
      <c r="O48" s="81"/>
      <c r="P48" s="81">
        <v>30</v>
      </c>
      <c r="Q48" s="81"/>
      <c r="R48" s="81">
        <v>1</v>
      </c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6"/>
      <c r="AF48" s="37"/>
      <c r="AG48" s="37"/>
      <c r="AH48" s="37"/>
      <c r="AI48" s="37"/>
      <c r="AJ48" s="6"/>
      <c r="AK48" s="6"/>
    </row>
    <row r="49" spans="1:37" ht="14.25">
      <c r="A49" s="74">
        <f t="shared" si="7"/>
        <v>33</v>
      </c>
      <c r="B49" s="109"/>
      <c r="C49" s="80" t="s">
        <v>54</v>
      </c>
      <c r="D49" s="80" t="s">
        <v>12</v>
      </c>
      <c r="E49" s="81">
        <f t="shared" si="8"/>
        <v>30</v>
      </c>
      <c r="F49" s="81">
        <f>SUM(J49+N49+R49+V49+Z49+AD49)</f>
        <v>1</v>
      </c>
      <c r="G49" s="81"/>
      <c r="H49" s="81"/>
      <c r="I49" s="81"/>
      <c r="J49" s="81"/>
      <c r="K49" s="81"/>
      <c r="L49" s="81"/>
      <c r="M49" s="81"/>
      <c r="N49" s="81"/>
      <c r="O49" s="81">
        <v>15</v>
      </c>
      <c r="P49" s="81">
        <v>15</v>
      </c>
      <c r="Q49" s="81"/>
      <c r="R49" s="81">
        <v>1</v>
      </c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6"/>
      <c r="AF49" s="37"/>
      <c r="AG49" s="37"/>
      <c r="AH49" s="37"/>
      <c r="AI49" s="37"/>
      <c r="AJ49" s="6"/>
      <c r="AK49" s="6"/>
    </row>
    <row r="50" spans="1:37" ht="14.25">
      <c r="A50" s="74">
        <f t="shared" si="7"/>
        <v>34</v>
      </c>
      <c r="B50" s="109"/>
      <c r="C50" s="80" t="s">
        <v>68</v>
      </c>
      <c r="D50" s="80" t="s">
        <v>41</v>
      </c>
      <c r="E50" s="81">
        <f t="shared" si="8"/>
        <v>30</v>
      </c>
      <c r="F50" s="81">
        <f t="shared" si="9"/>
        <v>2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>
        <v>15</v>
      </c>
      <c r="T50" s="81">
        <v>15</v>
      </c>
      <c r="U50" s="81"/>
      <c r="V50" s="81">
        <v>2</v>
      </c>
      <c r="W50" s="81"/>
      <c r="X50" s="81"/>
      <c r="Y50" s="81"/>
      <c r="Z50" s="81"/>
      <c r="AA50" s="81"/>
      <c r="AB50" s="81"/>
      <c r="AC50" s="81"/>
      <c r="AD50" s="81"/>
      <c r="AE50" s="6"/>
      <c r="AF50" s="37"/>
      <c r="AG50" s="37"/>
      <c r="AH50" s="37"/>
      <c r="AI50" s="37"/>
      <c r="AJ50" s="6"/>
      <c r="AK50" s="6"/>
    </row>
    <row r="51" spans="1:37" ht="14.25">
      <c r="A51" s="74">
        <f t="shared" si="7"/>
        <v>35</v>
      </c>
      <c r="B51" s="115" t="s">
        <v>114</v>
      </c>
      <c r="C51" s="82" t="s">
        <v>79</v>
      </c>
      <c r="D51" s="82" t="s">
        <v>44</v>
      </c>
      <c r="E51" s="83">
        <f t="shared" si="8"/>
        <v>45</v>
      </c>
      <c r="F51" s="83">
        <f t="shared" si="9"/>
        <v>2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>
        <v>45</v>
      </c>
      <c r="Y51" s="83"/>
      <c r="Z51" s="83">
        <v>2</v>
      </c>
      <c r="AA51" s="83"/>
      <c r="AB51" s="83"/>
      <c r="AC51" s="83"/>
      <c r="AD51" s="83"/>
      <c r="AE51" s="6"/>
      <c r="AF51" s="37"/>
      <c r="AG51" s="37"/>
      <c r="AH51" s="37"/>
      <c r="AI51" s="37"/>
      <c r="AJ51" s="6"/>
      <c r="AK51" s="6"/>
    </row>
    <row r="52" spans="1:37" ht="14.25">
      <c r="A52" s="74">
        <f t="shared" si="7"/>
        <v>36</v>
      </c>
      <c r="B52" s="115"/>
      <c r="C52" s="82" t="s">
        <v>48</v>
      </c>
      <c r="D52" s="82" t="s">
        <v>41</v>
      </c>
      <c r="E52" s="83">
        <f aca="true" t="shared" si="10" ref="E52:E58">SUM(G52+H52+K52+L52+O52+P52+S52+T52+W52+X52+AA52+AB52)</f>
        <v>60</v>
      </c>
      <c r="F52" s="83">
        <f aca="true" t="shared" si="11" ref="F52:F58">SUM(J52+N52+R52+V52+Z52+AD52)</f>
        <v>2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>
        <v>60</v>
      </c>
      <c r="U52" s="83"/>
      <c r="V52" s="83">
        <v>2</v>
      </c>
      <c r="W52" s="83"/>
      <c r="X52" s="83"/>
      <c r="Y52" s="83"/>
      <c r="Z52" s="83"/>
      <c r="AA52" s="83"/>
      <c r="AB52" s="83"/>
      <c r="AC52" s="83"/>
      <c r="AD52" s="83"/>
      <c r="AE52" s="6"/>
      <c r="AF52" s="37"/>
      <c r="AG52" s="37"/>
      <c r="AH52" s="37"/>
      <c r="AI52" s="37"/>
      <c r="AJ52" s="6"/>
      <c r="AK52" s="6"/>
    </row>
    <row r="53" spans="1:37" ht="14.25">
      <c r="A53" s="74">
        <f t="shared" si="7"/>
        <v>37</v>
      </c>
      <c r="B53" s="115"/>
      <c r="C53" s="82" t="s">
        <v>85</v>
      </c>
      <c r="D53" s="82" t="s">
        <v>12</v>
      </c>
      <c r="E53" s="83">
        <f t="shared" si="10"/>
        <v>30</v>
      </c>
      <c r="F53" s="83">
        <f t="shared" si="11"/>
        <v>2</v>
      </c>
      <c r="G53" s="83"/>
      <c r="H53" s="83"/>
      <c r="I53" s="83"/>
      <c r="J53" s="83"/>
      <c r="K53" s="83"/>
      <c r="L53" s="83"/>
      <c r="M53" s="83"/>
      <c r="N53" s="83"/>
      <c r="O53" s="83">
        <v>15</v>
      </c>
      <c r="P53" s="83">
        <v>15</v>
      </c>
      <c r="Q53" s="83"/>
      <c r="R53" s="83">
        <v>2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6"/>
      <c r="AF53" s="37"/>
      <c r="AG53" s="37"/>
      <c r="AH53" s="37"/>
      <c r="AI53" s="37"/>
      <c r="AJ53" s="6"/>
      <c r="AK53" s="6"/>
    </row>
    <row r="54" spans="1:37" ht="14.25">
      <c r="A54" s="74">
        <f t="shared" si="7"/>
        <v>38</v>
      </c>
      <c r="B54" s="115"/>
      <c r="C54" s="82" t="s">
        <v>80</v>
      </c>
      <c r="D54" s="82" t="s">
        <v>50</v>
      </c>
      <c r="E54" s="83">
        <f t="shared" si="10"/>
        <v>30</v>
      </c>
      <c r="F54" s="83">
        <f t="shared" si="11"/>
        <v>2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>
        <v>30</v>
      </c>
      <c r="AC54" s="83"/>
      <c r="AD54" s="83">
        <v>2</v>
      </c>
      <c r="AE54" s="6"/>
      <c r="AF54" s="37"/>
      <c r="AG54" s="37"/>
      <c r="AH54" s="37"/>
      <c r="AI54" s="37"/>
      <c r="AJ54" s="6"/>
      <c r="AK54" s="6"/>
    </row>
    <row r="55" spans="1:37" ht="14.25">
      <c r="A55" s="74">
        <f t="shared" si="7"/>
        <v>39</v>
      </c>
      <c r="B55" s="115"/>
      <c r="C55" s="82" t="s">
        <v>39</v>
      </c>
      <c r="D55" s="82" t="s">
        <v>49</v>
      </c>
      <c r="E55" s="83">
        <f t="shared" si="10"/>
        <v>45</v>
      </c>
      <c r="F55" s="83">
        <f t="shared" si="11"/>
        <v>2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>
        <v>15</v>
      </c>
      <c r="X55" s="83">
        <v>30</v>
      </c>
      <c r="Y55" s="83"/>
      <c r="Z55" s="83">
        <v>2</v>
      </c>
      <c r="AA55" s="83"/>
      <c r="AB55" s="83"/>
      <c r="AC55" s="83"/>
      <c r="AD55" s="83"/>
      <c r="AE55" s="6"/>
      <c r="AF55" s="37"/>
      <c r="AG55" s="37"/>
      <c r="AH55" s="37"/>
      <c r="AI55" s="37"/>
      <c r="AJ55" s="6"/>
      <c r="AK55" s="6"/>
    </row>
    <row r="56" spans="1:37" ht="14.25">
      <c r="A56" s="74">
        <f t="shared" si="7"/>
        <v>40</v>
      </c>
      <c r="B56" s="115"/>
      <c r="C56" s="82" t="s">
        <v>56</v>
      </c>
      <c r="D56" s="82" t="s">
        <v>49</v>
      </c>
      <c r="E56" s="83">
        <f t="shared" si="10"/>
        <v>45</v>
      </c>
      <c r="F56" s="83">
        <f t="shared" si="11"/>
        <v>2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>
        <v>45</v>
      </c>
      <c r="Y56" s="83"/>
      <c r="Z56" s="83">
        <v>2</v>
      </c>
      <c r="AA56" s="83"/>
      <c r="AB56" s="83"/>
      <c r="AC56" s="83"/>
      <c r="AD56" s="83"/>
      <c r="AE56" s="6"/>
      <c r="AF56" s="37"/>
      <c r="AG56" s="37"/>
      <c r="AH56" s="37"/>
      <c r="AI56" s="37"/>
      <c r="AJ56" s="6"/>
      <c r="AK56" s="6"/>
    </row>
    <row r="57" spans="1:37" ht="14.25">
      <c r="A57" s="74">
        <f t="shared" si="7"/>
        <v>41</v>
      </c>
      <c r="B57" s="115"/>
      <c r="C57" s="82" t="s">
        <v>55</v>
      </c>
      <c r="D57" s="82" t="s">
        <v>40</v>
      </c>
      <c r="E57" s="83">
        <f t="shared" si="10"/>
        <v>45</v>
      </c>
      <c r="F57" s="83">
        <f t="shared" si="11"/>
        <v>2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>
        <v>45</v>
      </c>
      <c r="U57" s="83"/>
      <c r="V57" s="83">
        <v>2</v>
      </c>
      <c r="W57" s="83"/>
      <c r="X57" s="83"/>
      <c r="Y57" s="83"/>
      <c r="Z57" s="83"/>
      <c r="AA57" s="83"/>
      <c r="AB57" s="83"/>
      <c r="AC57" s="83"/>
      <c r="AD57" s="83"/>
      <c r="AE57" s="6"/>
      <c r="AF57" s="37"/>
      <c r="AG57" s="37"/>
      <c r="AH57" s="37"/>
      <c r="AI57" s="37"/>
      <c r="AJ57" s="6"/>
      <c r="AK57" s="6"/>
    </row>
    <row r="58" spans="1:37" ht="14.25">
      <c r="A58" s="74">
        <f t="shared" si="7"/>
        <v>42</v>
      </c>
      <c r="B58" s="115"/>
      <c r="C58" s="82" t="s">
        <v>53</v>
      </c>
      <c r="D58" s="82" t="s">
        <v>44</v>
      </c>
      <c r="E58" s="83">
        <f t="shared" si="10"/>
        <v>30</v>
      </c>
      <c r="F58" s="83">
        <f t="shared" si="11"/>
        <v>2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>
        <v>15</v>
      </c>
      <c r="X58" s="83">
        <v>15</v>
      </c>
      <c r="Y58" s="83"/>
      <c r="Z58" s="83">
        <v>2</v>
      </c>
      <c r="AA58" s="83"/>
      <c r="AB58" s="83"/>
      <c r="AC58" s="83"/>
      <c r="AD58" s="83"/>
      <c r="AE58" s="6"/>
      <c r="AF58" s="37"/>
      <c r="AG58" s="37"/>
      <c r="AH58" s="37"/>
      <c r="AI58" s="37"/>
      <c r="AJ58" s="6"/>
      <c r="AK58" s="6"/>
    </row>
    <row r="59" spans="1:62" s="77" customFormat="1" ht="14.25">
      <c r="A59" s="117" t="s">
        <v>105</v>
      </c>
      <c r="B59" s="118"/>
      <c r="C59" s="118"/>
      <c r="D59" s="119"/>
      <c r="E59" s="84">
        <f>SUM(E60:E68)</f>
        <v>960</v>
      </c>
      <c r="F59" s="84">
        <f>SUM(F60:F68)</f>
        <v>48</v>
      </c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"/>
      <c r="AF59" s="75"/>
      <c r="AG59" s="75"/>
      <c r="AH59" s="75"/>
      <c r="AI59" s="75"/>
      <c r="AJ59" s="8"/>
      <c r="AK59" s="8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</row>
    <row r="60" spans="1:62" ht="28.5" customHeight="1">
      <c r="A60" s="29">
        <f>A58+1</f>
        <v>43</v>
      </c>
      <c r="B60" s="116" t="s">
        <v>115</v>
      </c>
      <c r="C60" s="71" t="s">
        <v>88</v>
      </c>
      <c r="D60" s="71" t="s">
        <v>99</v>
      </c>
      <c r="E60" s="72">
        <f>SUM(G60+H60+I60+K60+L60+M60+O60+P60+Q60+S60+T60+U60+W60+X60+Y60+AA60+AB60+AC60)</f>
        <v>256</v>
      </c>
      <c r="F60" s="72">
        <f t="shared" si="9"/>
        <v>8</v>
      </c>
      <c r="G60" s="72"/>
      <c r="H60" s="72"/>
      <c r="I60" s="72"/>
      <c r="J60" s="72"/>
      <c r="K60" s="72"/>
      <c r="L60" s="72"/>
      <c r="M60" s="72">
        <v>128</v>
      </c>
      <c r="N60" s="72">
        <v>4</v>
      </c>
      <c r="O60" s="72"/>
      <c r="P60" s="72"/>
      <c r="Q60" s="72">
        <v>128</v>
      </c>
      <c r="R60" s="72">
        <v>4</v>
      </c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8"/>
      <c r="AF60" s="75"/>
      <c r="AG60" s="75"/>
      <c r="AH60" s="75"/>
      <c r="AI60" s="75"/>
      <c r="AJ60" s="8"/>
      <c r="AK60" s="8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</row>
    <row r="61" spans="1:62" ht="25.5" customHeight="1">
      <c r="A61" s="29">
        <f>A60+1</f>
        <v>44</v>
      </c>
      <c r="B61" s="116"/>
      <c r="C61" s="71" t="s">
        <v>91</v>
      </c>
      <c r="D61" s="71" t="s">
        <v>30</v>
      </c>
      <c r="E61" s="72">
        <f>SUM(G61+H61+I61+K61+L61+M61+O61+P61+Q61+S61+T61+U61+W61+X61+Y61+AA61+AB61+AC61)</f>
        <v>88</v>
      </c>
      <c r="F61" s="72">
        <f>SUM(J61+N61+R61+V61+Z61+AD61)</f>
        <v>5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>
        <v>88</v>
      </c>
      <c r="R61" s="72">
        <v>5</v>
      </c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8"/>
      <c r="AF61" s="75"/>
      <c r="AG61" s="75"/>
      <c r="AH61" s="75"/>
      <c r="AI61" s="75"/>
      <c r="AJ61" s="8"/>
      <c r="AK61" s="8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</row>
    <row r="62" spans="1:62" ht="14.25">
      <c r="A62" s="29">
        <f aca="true" t="shared" si="12" ref="A62:A68">A61+1</f>
        <v>45</v>
      </c>
      <c r="B62" s="116"/>
      <c r="C62" s="71" t="s">
        <v>92</v>
      </c>
      <c r="D62" s="71" t="s">
        <v>40</v>
      </c>
      <c r="E62" s="72">
        <f aca="true" t="shared" si="13" ref="E62:E68">SUM(G62+H62+I62+K62+L62+M62+O62+P62+Q62+S62+T62+U62+W62+X62+Y62+AA62+AB62+AC62)</f>
        <v>88</v>
      </c>
      <c r="F62" s="72">
        <f t="shared" si="9"/>
        <v>5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>
        <v>88</v>
      </c>
      <c r="V62" s="72">
        <v>5</v>
      </c>
      <c r="W62" s="72"/>
      <c r="X62" s="72"/>
      <c r="Y62" s="72"/>
      <c r="Z62" s="72"/>
      <c r="AA62" s="72"/>
      <c r="AB62" s="72"/>
      <c r="AC62" s="72"/>
      <c r="AD62" s="72"/>
      <c r="AE62" s="8"/>
      <c r="AF62" s="75"/>
      <c r="AG62" s="75"/>
      <c r="AH62" s="75"/>
      <c r="AI62" s="75"/>
      <c r="AJ62" s="8"/>
      <c r="AK62" s="8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</row>
    <row r="63" spans="1:62" ht="14.25">
      <c r="A63" s="29">
        <f t="shared" si="12"/>
        <v>46</v>
      </c>
      <c r="B63" s="116"/>
      <c r="C63" s="71" t="s">
        <v>93</v>
      </c>
      <c r="D63" s="71" t="s">
        <v>40</v>
      </c>
      <c r="E63" s="72">
        <f t="shared" si="13"/>
        <v>88</v>
      </c>
      <c r="F63" s="72">
        <f t="shared" si="9"/>
        <v>5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>
        <v>88</v>
      </c>
      <c r="V63" s="72">
        <v>5</v>
      </c>
      <c r="W63" s="72"/>
      <c r="X63" s="72"/>
      <c r="Y63" s="72"/>
      <c r="Z63" s="72"/>
      <c r="AA63" s="72"/>
      <c r="AB63" s="72"/>
      <c r="AC63" s="72"/>
      <c r="AD63" s="72"/>
      <c r="AE63" s="8"/>
      <c r="AF63" s="75"/>
      <c r="AG63" s="75"/>
      <c r="AH63" s="75"/>
      <c r="AI63" s="75"/>
      <c r="AJ63" s="8"/>
      <c r="AK63" s="8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</row>
    <row r="64" spans="1:62" ht="14.25">
      <c r="A64" s="29">
        <f t="shared" si="12"/>
        <v>47</v>
      </c>
      <c r="B64" s="116"/>
      <c r="C64" s="71" t="s">
        <v>94</v>
      </c>
      <c r="D64" s="71" t="s">
        <v>30</v>
      </c>
      <c r="E64" s="72">
        <f t="shared" si="13"/>
        <v>88</v>
      </c>
      <c r="F64" s="72">
        <f t="shared" si="9"/>
        <v>5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>
        <v>88</v>
      </c>
      <c r="R64" s="72">
        <v>5</v>
      </c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8"/>
      <c r="AF64" s="75"/>
      <c r="AG64" s="75"/>
      <c r="AH64" s="75"/>
      <c r="AI64" s="75"/>
      <c r="AJ64" s="8"/>
      <c r="AK64" s="8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</row>
    <row r="65" spans="1:62" ht="25.5">
      <c r="A65" s="29">
        <f t="shared" si="12"/>
        <v>48</v>
      </c>
      <c r="B65" s="116"/>
      <c r="C65" s="71" t="s">
        <v>95</v>
      </c>
      <c r="D65" s="71" t="s">
        <v>44</v>
      </c>
      <c r="E65" s="72">
        <f t="shared" si="13"/>
        <v>88</v>
      </c>
      <c r="F65" s="72">
        <f t="shared" si="9"/>
        <v>5</v>
      </c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>
        <v>88</v>
      </c>
      <c r="Z65" s="72">
        <v>5</v>
      </c>
      <c r="AA65" s="72"/>
      <c r="AB65" s="72"/>
      <c r="AC65" s="72"/>
      <c r="AD65" s="72"/>
      <c r="AE65" s="8"/>
      <c r="AF65" s="75"/>
      <c r="AG65" s="75"/>
      <c r="AH65" s="75"/>
      <c r="AI65" s="75"/>
      <c r="AJ65" s="8"/>
      <c r="AK65" s="8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</row>
    <row r="66" spans="1:62" ht="14.25">
      <c r="A66" s="29">
        <f t="shared" si="12"/>
        <v>49</v>
      </c>
      <c r="B66" s="116"/>
      <c r="C66" s="71" t="s">
        <v>96</v>
      </c>
      <c r="D66" s="71" t="s">
        <v>45</v>
      </c>
      <c r="E66" s="72">
        <f t="shared" si="13"/>
        <v>88</v>
      </c>
      <c r="F66" s="72">
        <f t="shared" si="9"/>
        <v>5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>
        <v>88</v>
      </c>
      <c r="AD66" s="72">
        <v>5</v>
      </c>
      <c r="AE66" s="8"/>
      <c r="AF66" s="75"/>
      <c r="AG66" s="75"/>
      <c r="AH66" s="75"/>
      <c r="AI66" s="75"/>
      <c r="AJ66" s="8"/>
      <c r="AK66" s="8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</row>
    <row r="67" spans="1:62" ht="14.25">
      <c r="A67" s="29">
        <f t="shared" si="12"/>
        <v>50</v>
      </c>
      <c r="B67" s="116"/>
      <c r="C67" s="71" t="s">
        <v>97</v>
      </c>
      <c r="D67" s="71" t="s">
        <v>44</v>
      </c>
      <c r="E67" s="72">
        <f t="shared" si="13"/>
        <v>88</v>
      </c>
      <c r="F67" s="72">
        <f t="shared" si="9"/>
        <v>5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>
        <v>88</v>
      </c>
      <c r="Z67" s="72">
        <v>5</v>
      </c>
      <c r="AA67" s="72"/>
      <c r="AB67" s="72"/>
      <c r="AC67" s="72"/>
      <c r="AD67" s="72"/>
      <c r="AE67" s="8"/>
      <c r="AF67" s="75"/>
      <c r="AG67" s="75"/>
      <c r="AH67" s="75"/>
      <c r="AI67" s="75"/>
      <c r="AJ67" s="8"/>
      <c r="AK67" s="8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</row>
    <row r="68" spans="1:62" ht="14.25">
      <c r="A68" s="29">
        <f t="shared" si="12"/>
        <v>51</v>
      </c>
      <c r="B68" s="116"/>
      <c r="C68" s="71" t="s">
        <v>98</v>
      </c>
      <c r="D68" s="71" t="s">
        <v>45</v>
      </c>
      <c r="E68" s="72">
        <f t="shared" si="13"/>
        <v>88</v>
      </c>
      <c r="F68" s="72">
        <f t="shared" si="9"/>
        <v>5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>
        <v>88</v>
      </c>
      <c r="AD68" s="72">
        <v>5</v>
      </c>
      <c r="AE68" s="8"/>
      <c r="AF68" s="75"/>
      <c r="AG68" s="75"/>
      <c r="AH68" s="8"/>
      <c r="AI68" s="8"/>
      <c r="AJ68" s="8"/>
      <c r="AK68" s="8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</row>
    <row r="69" spans="1:62" ht="14.25">
      <c r="A69" s="113" t="s">
        <v>31</v>
      </c>
      <c r="B69" s="114"/>
      <c r="C69" s="114"/>
      <c r="D69" s="114"/>
      <c r="E69" s="38">
        <f aca="true" t="shared" si="14" ref="E69:AD69">SUM(E70:E75)</f>
        <v>180</v>
      </c>
      <c r="F69" s="38">
        <f t="shared" si="14"/>
        <v>6</v>
      </c>
      <c r="G69" s="38">
        <f t="shared" si="14"/>
        <v>0</v>
      </c>
      <c r="H69" s="38">
        <f t="shared" si="14"/>
        <v>0</v>
      </c>
      <c r="I69" s="38">
        <f t="shared" si="14"/>
        <v>0</v>
      </c>
      <c r="J69" s="38">
        <f t="shared" si="14"/>
        <v>0</v>
      </c>
      <c r="K69" s="38">
        <f t="shared" si="14"/>
        <v>0</v>
      </c>
      <c r="L69" s="38">
        <f t="shared" si="14"/>
        <v>0</v>
      </c>
      <c r="M69" s="38">
        <f t="shared" si="14"/>
        <v>0</v>
      </c>
      <c r="N69" s="38">
        <f t="shared" si="14"/>
        <v>0</v>
      </c>
      <c r="O69" s="38">
        <f t="shared" si="14"/>
        <v>0</v>
      </c>
      <c r="P69" s="38">
        <f t="shared" si="14"/>
        <v>0</v>
      </c>
      <c r="Q69" s="38">
        <f t="shared" si="14"/>
        <v>0</v>
      </c>
      <c r="R69" s="38">
        <f t="shared" si="14"/>
        <v>0</v>
      </c>
      <c r="S69" s="38">
        <f t="shared" si="14"/>
        <v>15</v>
      </c>
      <c r="T69" s="38">
        <f t="shared" si="14"/>
        <v>15</v>
      </c>
      <c r="U69" s="38">
        <f t="shared" si="14"/>
        <v>0</v>
      </c>
      <c r="V69" s="38">
        <f t="shared" si="14"/>
        <v>1</v>
      </c>
      <c r="W69" s="38">
        <f t="shared" si="14"/>
        <v>15</v>
      </c>
      <c r="X69" s="38">
        <f t="shared" si="14"/>
        <v>45</v>
      </c>
      <c r="Y69" s="38">
        <f t="shared" si="14"/>
        <v>0</v>
      </c>
      <c r="Z69" s="38">
        <f t="shared" si="14"/>
        <v>2</v>
      </c>
      <c r="AA69" s="38">
        <f t="shared" si="14"/>
        <v>30</v>
      </c>
      <c r="AB69" s="38">
        <f t="shared" si="14"/>
        <v>60</v>
      </c>
      <c r="AC69" s="38">
        <f t="shared" si="14"/>
        <v>0</v>
      </c>
      <c r="AD69" s="38">
        <f t="shared" si="14"/>
        <v>3</v>
      </c>
      <c r="AE69" s="8"/>
      <c r="AF69" s="75"/>
      <c r="AG69" s="75"/>
      <c r="AH69" s="8"/>
      <c r="AI69" s="8"/>
      <c r="AJ69" s="8"/>
      <c r="AK69" s="8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</row>
    <row r="70" spans="1:62" ht="14.25">
      <c r="A70" s="62">
        <f>A68+1</f>
        <v>52</v>
      </c>
      <c r="B70" s="110" t="s">
        <v>116</v>
      </c>
      <c r="C70" s="39" t="s">
        <v>83</v>
      </c>
      <c r="D70" s="40" t="s">
        <v>45</v>
      </c>
      <c r="E70" s="41">
        <f aca="true" t="shared" si="15" ref="E70:E75">SUM(G70+H70+K70+L70+O70+P70+S70+T70+W70+X70+AA70+AB70)</f>
        <v>30</v>
      </c>
      <c r="F70" s="41">
        <f aca="true" t="shared" si="16" ref="F70:F75">SUM(J70+N70+R70+V70+Z70+AD70)</f>
        <v>1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>
        <v>30</v>
      </c>
      <c r="AC70" s="41"/>
      <c r="AD70" s="41">
        <v>1</v>
      </c>
      <c r="AE70" s="8"/>
      <c r="AF70" s="75"/>
      <c r="AG70" s="85"/>
      <c r="AH70" s="8"/>
      <c r="AI70" s="8"/>
      <c r="AJ70" s="8"/>
      <c r="AK70" s="8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</row>
    <row r="71" spans="1:62" ht="14.25">
      <c r="A71" s="29">
        <f>A70+1</f>
        <v>53</v>
      </c>
      <c r="B71" s="111"/>
      <c r="C71" s="42" t="s">
        <v>82</v>
      </c>
      <c r="D71" s="42" t="s">
        <v>50</v>
      </c>
      <c r="E71" s="41">
        <f t="shared" si="15"/>
        <v>30</v>
      </c>
      <c r="F71" s="41">
        <f t="shared" si="16"/>
        <v>1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1"/>
      <c r="T71" s="41"/>
      <c r="U71" s="41"/>
      <c r="V71" s="41"/>
      <c r="W71" s="41"/>
      <c r="X71" s="41"/>
      <c r="Y71" s="41"/>
      <c r="Z71" s="41"/>
      <c r="AA71" s="41">
        <v>15</v>
      </c>
      <c r="AB71" s="41">
        <v>15</v>
      </c>
      <c r="AC71" s="41"/>
      <c r="AD71" s="41">
        <v>1</v>
      </c>
      <c r="AE71" s="8"/>
      <c r="AF71" s="75"/>
      <c r="AG71" s="8"/>
      <c r="AH71" s="8"/>
      <c r="AI71" s="8"/>
      <c r="AJ71" s="8"/>
      <c r="AK71" s="8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</row>
    <row r="72" spans="1:62" ht="14.25">
      <c r="A72" s="29">
        <f>A71+1</f>
        <v>54</v>
      </c>
      <c r="B72" s="112"/>
      <c r="C72" s="39" t="s">
        <v>47</v>
      </c>
      <c r="D72" s="39" t="s">
        <v>50</v>
      </c>
      <c r="E72" s="41">
        <f t="shared" si="15"/>
        <v>30</v>
      </c>
      <c r="F72" s="41">
        <f t="shared" si="16"/>
        <v>1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>
        <v>15</v>
      </c>
      <c r="AB72" s="41">
        <v>15</v>
      </c>
      <c r="AC72" s="41"/>
      <c r="AD72" s="41">
        <v>1</v>
      </c>
      <c r="AE72" s="8"/>
      <c r="AF72" s="75"/>
      <c r="AG72" s="8"/>
      <c r="AH72" s="8"/>
      <c r="AI72" s="8"/>
      <c r="AJ72" s="8"/>
      <c r="AK72" s="8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</row>
    <row r="73" spans="1:62" ht="25.5">
      <c r="A73" s="29">
        <f>A72+1</f>
        <v>55</v>
      </c>
      <c r="B73" s="112"/>
      <c r="C73" s="39" t="s">
        <v>73</v>
      </c>
      <c r="D73" s="39" t="s">
        <v>44</v>
      </c>
      <c r="E73" s="41">
        <f t="shared" si="15"/>
        <v>30</v>
      </c>
      <c r="F73" s="41">
        <f t="shared" si="16"/>
        <v>1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>
        <v>30</v>
      </c>
      <c r="Y73" s="41"/>
      <c r="Z73" s="41">
        <v>1</v>
      </c>
      <c r="AA73" s="41"/>
      <c r="AB73" s="41"/>
      <c r="AC73" s="41"/>
      <c r="AD73" s="41"/>
      <c r="AE73" s="8"/>
      <c r="AF73" s="75"/>
      <c r="AG73" s="8"/>
      <c r="AH73" s="8"/>
      <c r="AI73" s="8"/>
      <c r="AJ73" s="8"/>
      <c r="AK73" s="8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</row>
    <row r="74" spans="1:62" ht="29.25" customHeight="1">
      <c r="A74" s="29">
        <f>A73+1</f>
        <v>56</v>
      </c>
      <c r="B74" s="112"/>
      <c r="C74" s="39" t="s">
        <v>81</v>
      </c>
      <c r="D74" s="39" t="s">
        <v>49</v>
      </c>
      <c r="E74" s="41">
        <f t="shared" si="15"/>
        <v>30</v>
      </c>
      <c r="F74" s="41">
        <f t="shared" si="16"/>
        <v>1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>
        <v>15</v>
      </c>
      <c r="X74" s="41">
        <v>15</v>
      </c>
      <c r="Y74" s="41"/>
      <c r="Z74" s="41">
        <v>1</v>
      </c>
      <c r="AA74" s="41"/>
      <c r="AB74" s="41"/>
      <c r="AC74" s="41"/>
      <c r="AD74" s="44"/>
      <c r="AE74" s="8"/>
      <c r="AF74" s="75"/>
      <c r="AG74" s="8"/>
      <c r="AH74" s="8"/>
      <c r="AI74" s="8"/>
      <c r="AJ74" s="8"/>
      <c r="AK74" s="8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</row>
    <row r="75" spans="1:62" ht="14.25">
      <c r="A75" s="29">
        <f>A74+1</f>
        <v>57</v>
      </c>
      <c r="B75" s="112"/>
      <c r="C75" s="39" t="s">
        <v>57</v>
      </c>
      <c r="D75" s="39" t="s">
        <v>40</v>
      </c>
      <c r="E75" s="41">
        <f t="shared" si="15"/>
        <v>30</v>
      </c>
      <c r="F75" s="41">
        <f t="shared" si="16"/>
        <v>1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>
        <v>15</v>
      </c>
      <c r="T75" s="41">
        <v>15</v>
      </c>
      <c r="U75" s="41"/>
      <c r="V75" s="41">
        <v>1</v>
      </c>
      <c r="W75" s="41"/>
      <c r="X75" s="41"/>
      <c r="Y75" s="41"/>
      <c r="Z75" s="41"/>
      <c r="AA75" s="41"/>
      <c r="AB75" s="41"/>
      <c r="AC75" s="41"/>
      <c r="AD75" s="44"/>
      <c r="AE75" s="8"/>
      <c r="AF75" s="75"/>
      <c r="AG75" s="8"/>
      <c r="AH75" s="8"/>
      <c r="AI75" s="8"/>
      <c r="AJ75" s="8"/>
      <c r="AK75" s="8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</row>
    <row r="76" spans="1:62" ht="19.5" customHeight="1">
      <c r="A76" s="107"/>
      <c r="B76" s="108"/>
      <c r="C76" s="108"/>
      <c r="D76" s="108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4"/>
      <c r="AE76" s="8"/>
      <c r="AF76" s="8"/>
      <c r="AG76" s="8"/>
      <c r="AH76" s="8"/>
      <c r="AI76" s="86"/>
      <c r="AJ76" s="8"/>
      <c r="AK76" s="8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</row>
    <row r="77" spans="1:62" ht="15">
      <c r="A77" s="65"/>
      <c r="B77" s="66"/>
      <c r="C77" s="66" t="s">
        <v>108</v>
      </c>
      <c r="D77" s="66"/>
      <c r="E77" s="67">
        <f aca="true" t="shared" si="17" ref="E77:AD77">E15+E33+E69+E76</f>
        <v>1800</v>
      </c>
      <c r="F77" s="67">
        <f t="shared" si="17"/>
        <v>132</v>
      </c>
      <c r="G77" s="68">
        <f t="shared" si="17"/>
        <v>135</v>
      </c>
      <c r="H77" s="68">
        <f t="shared" si="17"/>
        <v>165</v>
      </c>
      <c r="I77" s="68">
        <f t="shared" si="17"/>
        <v>0</v>
      </c>
      <c r="J77" s="67">
        <f t="shared" si="17"/>
        <v>30</v>
      </c>
      <c r="K77" s="68">
        <f t="shared" si="17"/>
        <v>90</v>
      </c>
      <c r="L77" s="68">
        <f t="shared" si="17"/>
        <v>150</v>
      </c>
      <c r="M77" s="68">
        <f t="shared" si="17"/>
        <v>128</v>
      </c>
      <c r="N77" s="67">
        <f t="shared" si="17"/>
        <v>30</v>
      </c>
      <c r="O77" s="68">
        <f t="shared" si="17"/>
        <v>105</v>
      </c>
      <c r="P77" s="68">
        <f t="shared" si="17"/>
        <v>165</v>
      </c>
      <c r="Q77" s="68">
        <f t="shared" si="17"/>
        <v>304</v>
      </c>
      <c r="R77" s="67">
        <f t="shared" si="17"/>
        <v>30</v>
      </c>
      <c r="S77" s="68">
        <f t="shared" si="17"/>
        <v>105</v>
      </c>
      <c r="T77" s="68">
        <f t="shared" si="17"/>
        <v>245</v>
      </c>
      <c r="U77" s="68">
        <f t="shared" si="17"/>
        <v>176</v>
      </c>
      <c r="V77" s="67">
        <f t="shared" si="17"/>
        <v>30</v>
      </c>
      <c r="W77" s="68">
        <f t="shared" si="17"/>
        <v>75</v>
      </c>
      <c r="X77" s="68">
        <f t="shared" si="17"/>
        <v>305</v>
      </c>
      <c r="Y77" s="68">
        <f t="shared" si="17"/>
        <v>176</v>
      </c>
      <c r="Z77" s="67">
        <f t="shared" si="17"/>
        <v>30</v>
      </c>
      <c r="AA77" s="68">
        <f t="shared" si="17"/>
        <v>45</v>
      </c>
      <c r="AB77" s="68">
        <f t="shared" si="17"/>
        <v>215</v>
      </c>
      <c r="AC77" s="68">
        <f t="shared" si="17"/>
        <v>176</v>
      </c>
      <c r="AD77" s="67">
        <f t="shared" si="17"/>
        <v>30</v>
      </c>
      <c r="AE77" s="86"/>
      <c r="AF77" s="86"/>
      <c r="AG77" s="8"/>
      <c r="AH77" s="8"/>
      <c r="AI77" s="86"/>
      <c r="AJ77" s="8"/>
      <c r="AK77" s="8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</row>
    <row r="78" spans="1:62" ht="15">
      <c r="A78" s="65"/>
      <c r="B78" s="66"/>
      <c r="C78" s="66" t="s">
        <v>105</v>
      </c>
      <c r="D78" s="66"/>
      <c r="E78" s="67">
        <f>SUM(E60:E68)</f>
        <v>960</v>
      </c>
      <c r="F78" s="67">
        <f>SUM(F60:F68)</f>
        <v>48</v>
      </c>
      <c r="G78" s="68"/>
      <c r="H78" s="68"/>
      <c r="I78" s="68"/>
      <c r="J78" s="67"/>
      <c r="K78" s="68"/>
      <c r="L78" s="68"/>
      <c r="M78" s="68"/>
      <c r="N78" s="67"/>
      <c r="O78" s="68"/>
      <c r="P78" s="68"/>
      <c r="Q78" s="68"/>
      <c r="R78" s="67"/>
      <c r="S78" s="68"/>
      <c r="T78" s="68"/>
      <c r="U78" s="68"/>
      <c r="V78" s="67"/>
      <c r="W78" s="68"/>
      <c r="X78" s="68"/>
      <c r="Y78" s="68"/>
      <c r="Z78" s="67"/>
      <c r="AA78" s="68"/>
      <c r="AB78" s="68"/>
      <c r="AC78" s="68"/>
      <c r="AD78" s="67"/>
      <c r="AE78" s="86"/>
      <c r="AF78" s="86"/>
      <c r="AG78" s="8"/>
      <c r="AH78" s="8"/>
      <c r="AI78" s="86"/>
      <c r="AJ78" s="8"/>
      <c r="AK78" s="8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</row>
    <row r="79" spans="1:62" s="2" customFormat="1" ht="15">
      <c r="A79" s="69"/>
      <c r="B79" s="69"/>
      <c r="C79" s="69" t="s">
        <v>106</v>
      </c>
      <c r="D79" s="69"/>
      <c r="E79" s="69">
        <f>E78+E77</f>
        <v>2760</v>
      </c>
      <c r="F79" s="69">
        <f>F78+F77</f>
        <v>180</v>
      </c>
      <c r="G79" s="69"/>
      <c r="H79" s="70"/>
      <c r="I79" s="69"/>
      <c r="J79" s="69"/>
      <c r="K79" s="69"/>
      <c r="L79" s="70"/>
      <c r="M79" s="69"/>
      <c r="N79" s="69"/>
      <c r="O79" s="69"/>
      <c r="P79" s="70"/>
      <c r="Q79" s="69"/>
      <c r="R79" s="69"/>
      <c r="S79" s="69"/>
      <c r="T79" s="70"/>
      <c r="U79" s="69"/>
      <c r="V79" s="69"/>
      <c r="W79" s="69"/>
      <c r="X79" s="70"/>
      <c r="Y79" s="69"/>
      <c r="Z79" s="69"/>
      <c r="AA79" s="69"/>
      <c r="AB79" s="70"/>
      <c r="AC79" s="69"/>
      <c r="AD79" s="69"/>
      <c r="AE79" s="86"/>
      <c r="AF79" s="86"/>
      <c r="AG79" s="86"/>
      <c r="AH79" s="86"/>
      <c r="AI79" s="86"/>
      <c r="AJ79" s="86"/>
      <c r="AK79" s="86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</row>
    <row r="80" spans="1:62" ht="15">
      <c r="A80" s="46"/>
      <c r="B80" s="6"/>
      <c r="C80" s="45"/>
      <c r="D80" s="45"/>
      <c r="E80" s="45"/>
      <c r="F80" s="45"/>
      <c r="G80" s="45"/>
      <c r="H80" s="47"/>
      <c r="I80" s="45"/>
      <c r="J80" s="45"/>
      <c r="K80" s="45"/>
      <c r="L80" s="47"/>
      <c r="M80" s="45"/>
      <c r="N80" s="45"/>
      <c r="O80" s="45"/>
      <c r="P80" s="47"/>
      <c r="Q80" s="45"/>
      <c r="R80" s="45"/>
      <c r="S80" s="45"/>
      <c r="T80" s="47"/>
      <c r="U80" s="45"/>
      <c r="V80" s="45"/>
      <c r="W80" s="45"/>
      <c r="X80" s="47"/>
      <c r="Y80" s="45"/>
      <c r="Z80" s="45"/>
      <c r="AA80" s="45"/>
      <c r="AB80" s="47"/>
      <c r="AC80" s="45"/>
      <c r="AD80" s="45"/>
      <c r="AE80" s="8"/>
      <c r="AF80" s="8"/>
      <c r="AG80" s="8"/>
      <c r="AH80" s="8"/>
      <c r="AI80" s="86"/>
      <c r="AJ80" s="8"/>
      <c r="AK80" s="8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</row>
    <row r="81" spans="1:62" ht="15">
      <c r="A81" s="6"/>
      <c r="B81" s="6" t="s">
        <v>62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8"/>
      <c r="AF81" s="8"/>
      <c r="AG81" s="8"/>
      <c r="AH81" s="8"/>
      <c r="AI81" s="86"/>
      <c r="AJ81" s="8"/>
      <c r="AK81" s="8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</row>
    <row r="82" spans="1:62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8"/>
      <c r="AF82" s="8"/>
      <c r="AG82" s="8"/>
      <c r="AH82" s="8"/>
      <c r="AI82" s="86"/>
      <c r="AJ82" s="8"/>
      <c r="AK82" s="8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</row>
    <row r="83" spans="1:62" ht="15.75" thickBot="1">
      <c r="A83" s="6" t="s">
        <v>38</v>
      </c>
      <c r="B83" s="48"/>
      <c r="C83" s="4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8"/>
      <c r="AF83" s="8"/>
      <c r="AG83" s="8"/>
      <c r="AH83" s="8"/>
      <c r="AI83" s="86"/>
      <c r="AJ83" s="8"/>
      <c r="AK83" s="8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</row>
    <row r="84" spans="1:62" ht="32.25" customHeight="1" thickBot="1">
      <c r="A84" s="50" t="s">
        <v>1</v>
      </c>
      <c r="B84" s="121" t="s">
        <v>61</v>
      </c>
      <c r="C84" s="122"/>
      <c r="D84" s="51" t="s">
        <v>32</v>
      </c>
      <c r="E84" s="51" t="s">
        <v>33</v>
      </c>
      <c r="F84" s="52" t="s">
        <v>7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8"/>
      <c r="AF84" s="8"/>
      <c r="AG84" s="8"/>
      <c r="AH84" s="8"/>
      <c r="AI84" s="86"/>
      <c r="AJ84" s="8"/>
      <c r="AK84" s="8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</row>
    <row r="85" spans="1:62" ht="14.25">
      <c r="A85" s="53">
        <v>1</v>
      </c>
      <c r="B85" s="54" t="s">
        <v>104</v>
      </c>
      <c r="C85" s="55"/>
      <c r="D85" s="53">
        <v>15</v>
      </c>
      <c r="E85" s="53">
        <v>15</v>
      </c>
      <c r="F85" s="53">
        <v>2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8"/>
      <c r="AF85" s="8"/>
      <c r="AG85" s="8"/>
      <c r="AH85" s="8"/>
      <c r="AI85" s="8"/>
      <c r="AJ85" s="8"/>
      <c r="AK85" s="8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</row>
    <row r="86" spans="1:62" ht="14.25">
      <c r="A86" s="56"/>
      <c r="B86" s="3" t="s">
        <v>60</v>
      </c>
      <c r="C86" s="57"/>
      <c r="D86" s="56">
        <v>15</v>
      </c>
      <c r="E86" s="56">
        <v>15</v>
      </c>
      <c r="F86" s="56">
        <v>2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8"/>
      <c r="AF86" s="8"/>
      <c r="AG86" s="8"/>
      <c r="AH86" s="8"/>
      <c r="AI86" s="8"/>
      <c r="AJ86" s="8"/>
      <c r="AK86" s="8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</row>
    <row r="87" spans="1:62" ht="14.25">
      <c r="A87" s="56">
        <v>2</v>
      </c>
      <c r="B87" s="4" t="s">
        <v>69</v>
      </c>
      <c r="C87" s="57"/>
      <c r="D87" s="56">
        <v>15</v>
      </c>
      <c r="E87" s="56">
        <v>15</v>
      </c>
      <c r="F87" s="56">
        <v>2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8"/>
      <c r="AF87" s="8"/>
      <c r="AG87" s="8"/>
      <c r="AH87" s="8"/>
      <c r="AI87" s="8"/>
      <c r="AJ87" s="8"/>
      <c r="AK87" s="8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</row>
    <row r="88" spans="1:62" ht="14.25">
      <c r="A88" s="56"/>
      <c r="B88" s="4" t="s">
        <v>70</v>
      </c>
      <c r="C88" s="57"/>
      <c r="D88" s="56">
        <v>15</v>
      </c>
      <c r="E88" s="56">
        <v>15</v>
      </c>
      <c r="F88" s="56">
        <v>2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8"/>
      <c r="AF88" s="8"/>
      <c r="AG88" s="8"/>
      <c r="AH88" s="8"/>
      <c r="AI88" s="8"/>
      <c r="AJ88" s="8"/>
      <c r="AK88" s="8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</row>
    <row r="89" spans="1:62" ht="14.25">
      <c r="A89" s="56">
        <v>3</v>
      </c>
      <c r="B89" s="58" t="s">
        <v>36</v>
      </c>
      <c r="C89" s="57"/>
      <c r="D89" s="56">
        <v>15</v>
      </c>
      <c r="E89" s="56"/>
      <c r="F89" s="56">
        <v>2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8"/>
      <c r="AF89" s="8"/>
      <c r="AG89" s="8"/>
      <c r="AH89" s="8"/>
      <c r="AI89" s="8"/>
      <c r="AJ89" s="8"/>
      <c r="AK89" s="8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</row>
    <row r="90" spans="1:62" ht="15" thickBot="1">
      <c r="A90" s="59"/>
      <c r="B90" s="60" t="s">
        <v>107</v>
      </c>
      <c r="C90" s="61"/>
      <c r="D90" s="59">
        <v>15</v>
      </c>
      <c r="E90" s="59"/>
      <c r="F90" s="59">
        <v>2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8"/>
      <c r="AF90" s="8"/>
      <c r="AG90" s="8"/>
      <c r="AH90" s="8"/>
      <c r="AI90" s="8"/>
      <c r="AJ90" s="8"/>
      <c r="AK90" s="8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</row>
    <row r="91" spans="31:62" ht="14.25"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</row>
    <row r="92" spans="31:62" ht="14.25"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</row>
    <row r="93" spans="31:62" ht="16.5" customHeight="1"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</row>
    <row r="94" spans="31:62" ht="14.25"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</row>
    <row r="95" spans="31:62" ht="14.25"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</row>
    <row r="96" spans="31:62" ht="14.25"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</row>
    <row r="97" spans="31:62" ht="14.25"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</row>
    <row r="98" spans="31:62" ht="14.25"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</row>
    <row r="109" ht="18" customHeight="1"/>
    <row r="130" ht="13.5" customHeight="1"/>
  </sheetData>
  <sheetProtection/>
  <mergeCells count="23">
    <mergeCell ref="B34:B44"/>
    <mergeCell ref="B84:C84"/>
    <mergeCell ref="AF32:AI32"/>
    <mergeCell ref="G12:AD12"/>
    <mergeCell ref="G13:J13"/>
    <mergeCell ref="K13:N13"/>
    <mergeCell ref="O13:R13"/>
    <mergeCell ref="S13:V13"/>
    <mergeCell ref="W13:Z13"/>
    <mergeCell ref="AA13:AD13"/>
    <mergeCell ref="A76:D76"/>
    <mergeCell ref="B45:B50"/>
    <mergeCell ref="B70:B75"/>
    <mergeCell ref="A69:D69"/>
    <mergeCell ref="B51:B58"/>
    <mergeCell ref="B60:B68"/>
    <mergeCell ref="A59:D59"/>
    <mergeCell ref="B12:B14"/>
    <mergeCell ref="A12:A14"/>
    <mergeCell ref="C12:C14"/>
    <mergeCell ref="D12:D14"/>
    <mergeCell ref="A15:D15"/>
    <mergeCell ref="A33:D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2" manualBreakCount="2">
    <brk id="32" max="255" man="1"/>
    <brk id="68" max="255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Zuzanna Bielat</cp:lastModifiedBy>
  <cp:lastPrinted>2019-06-17T10:46:08Z</cp:lastPrinted>
  <dcterms:created xsi:type="dcterms:W3CDTF">2016-12-01T17:06:29Z</dcterms:created>
  <dcterms:modified xsi:type="dcterms:W3CDTF">2019-06-17T11:57:24Z</dcterms:modified>
  <cp:category/>
  <cp:version/>
  <cp:contentType/>
  <cp:contentStatus/>
</cp:coreProperties>
</file>