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mity 2012_2013" sheetId="1" r:id="rId1"/>
  </sheets>
  <definedNames>
    <definedName name="_xlnm.Print_Area" localSheetId="0">'Limity 2012_2013'!$A$1:$Q$42</definedName>
  </definedNames>
  <calcPr fullCalcOnLoad="1"/>
</workbook>
</file>

<file path=xl/sharedStrings.xml><?xml version="1.0" encoding="utf-8"?>
<sst xmlns="http://schemas.openxmlformats.org/spreadsheetml/2006/main" count="63" uniqueCount="56">
  <si>
    <t/>
  </si>
  <si>
    <t>WYDZIAŁ</t>
  </si>
  <si>
    <t>KIERUNEK</t>
  </si>
  <si>
    <t>SEMESTR ZIMOWY</t>
  </si>
  <si>
    <t>SEMESTR LETNI</t>
  </si>
  <si>
    <t>Razem                                                                                                                                                                                                                             na kierunku</t>
  </si>
  <si>
    <t>STUDIA STACJONARNE</t>
  </si>
  <si>
    <t>STUDIA NIESTACJONARNE</t>
  </si>
  <si>
    <t>STUDIA STACJ.</t>
  </si>
  <si>
    <t>Pierwszego stopnia</t>
  </si>
  <si>
    <t>Drugiego stopnia</t>
  </si>
  <si>
    <t>ZOD-y</t>
  </si>
  <si>
    <t>s. letni</t>
  </si>
  <si>
    <t>s. zimowy</t>
  </si>
  <si>
    <t>Miejsce zajęć:</t>
  </si>
  <si>
    <t>KRAKÓW</t>
  </si>
  <si>
    <t>DĘBICA</t>
  </si>
  <si>
    <t>Dębica</t>
  </si>
  <si>
    <t>Nowy Targ</t>
  </si>
  <si>
    <t>Administracja</t>
  </si>
  <si>
    <t>Ekonomia</t>
  </si>
  <si>
    <t>Europeistyka</t>
  </si>
  <si>
    <t>Gospodarka i administracja publiczna</t>
  </si>
  <si>
    <t>Stosunki międzynarodowe</t>
  </si>
  <si>
    <t>Finansów</t>
  </si>
  <si>
    <t>Finanse  i rachunkowość</t>
  </si>
  <si>
    <t xml:space="preserve">Zarządzanie </t>
  </si>
  <si>
    <t>Towaroznawstwa</t>
  </si>
  <si>
    <t>Towaroznawstwo</t>
  </si>
  <si>
    <t>Zarządzanie i inżynieria produkcji</t>
  </si>
  <si>
    <t>Zarządzania</t>
  </si>
  <si>
    <t>Informatyka i ekonometria</t>
  </si>
  <si>
    <t>Turystyka i rekreacja</t>
  </si>
  <si>
    <t>RAZEM</t>
  </si>
  <si>
    <t>OGÓŁEM</t>
  </si>
  <si>
    <t>Socjologia</t>
  </si>
  <si>
    <t>Analityka gospodarcza</t>
  </si>
  <si>
    <t>Informatyka stosowana</t>
  </si>
  <si>
    <t>Informatyka stosowana (w j.ang.)</t>
  </si>
  <si>
    <t>Rachunkowośc i controlling</t>
  </si>
  <si>
    <t>Międz. stosunki gospod. (w j.ang.)</t>
  </si>
  <si>
    <t>Międzyn.stod.gospodarcze</t>
  </si>
  <si>
    <t>Finanse i rach. (w j.ang.)</t>
  </si>
  <si>
    <t>Niestacjonarne III stopnia</t>
  </si>
  <si>
    <t>Stacjonarne                                                                                                                                                                                                  III stopnia</t>
  </si>
  <si>
    <t>Ekonomii i Stosunków Międzynarodow.</t>
  </si>
  <si>
    <t>Gospodarka przestrz. (licencjat)</t>
  </si>
  <si>
    <t>Gospodarka przestrz. (inżynier)</t>
  </si>
  <si>
    <t>Razem WEiSM</t>
  </si>
  <si>
    <t>Razem WF</t>
  </si>
  <si>
    <t>Razem WZ</t>
  </si>
  <si>
    <t>Razem WT</t>
  </si>
  <si>
    <t>Kraków</t>
  </si>
  <si>
    <t>LIMITY PRZYJĘĆ NA STUDIA STACJONARNE I NIESTACJONARNE W ROKU AKADEMICKIM 2013/2014</t>
  </si>
  <si>
    <t>Towaroznawstwo (w j.ang.)</t>
  </si>
  <si>
    <t>Załącznik nr 1 do Uchwały Senatu UEK nr 16/2013, z dnia 17 czerwca 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</si>
</sst>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9"/>
      <color indexed="8"/>
      <name val="Arial CE"/>
      <family val="0"/>
    </font>
    <font>
      <b/>
      <sz val="9"/>
      <color indexed="10"/>
      <name val="Arial CE"/>
      <family val="0"/>
    </font>
    <font>
      <sz val="9"/>
      <color indexed="12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7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8" tint="0.7999799847602844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sz val="9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34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0" fontId="57" fillId="9" borderId="24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58" fillId="9" borderId="19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12" fillId="35" borderId="2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textRotation="90" wrapText="1"/>
    </xf>
    <xf numFmtId="0" fontId="7" fillId="34" borderId="45" xfId="0" applyFont="1" applyFill="1" applyBorder="1" applyAlignment="1">
      <alignment vertical="center" wrapText="1"/>
    </xf>
    <xf numFmtId="0" fontId="12" fillId="38" borderId="27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5" fillId="39" borderId="49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vertical="center" wrapText="1"/>
    </xf>
    <xf numFmtId="0" fontId="9" fillId="34" borderId="45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5" fillId="39" borderId="50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/>
    </xf>
    <xf numFmtId="0" fontId="9" fillId="39" borderId="48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2" fillId="9" borderId="54" xfId="0" applyFont="1" applyFill="1" applyBorder="1" applyAlignment="1">
      <alignment horizontal="center" vertical="center" wrapText="1"/>
    </xf>
    <xf numFmtId="0" fontId="12" fillId="37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5" fillId="39" borderId="5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38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9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textRotation="90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9" borderId="62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  <xf numFmtId="0" fontId="5" fillId="39" borderId="61" xfId="0" applyFont="1" applyFill="1" applyBorder="1" applyAlignment="1">
      <alignment horizontal="center" vertical="center"/>
    </xf>
    <xf numFmtId="0" fontId="12" fillId="37" borderId="59" xfId="0" applyFont="1" applyFill="1" applyBorder="1" applyAlignment="1">
      <alignment horizontal="center" vertical="center"/>
    </xf>
    <xf numFmtId="0" fontId="12" fillId="9" borderId="6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" vertical="center"/>
    </xf>
    <xf numFmtId="0" fontId="12" fillId="37" borderId="6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7" fillId="35" borderId="30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4" borderId="65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0" fillId="0" borderId="57" xfId="0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textRotation="1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6" fillId="33" borderId="69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6" fillId="33" borderId="70" xfId="0" applyFont="1" applyFill="1" applyBorder="1" applyAlignment="1">
      <alignment horizontal="center" vertical="center" textRotation="90" wrapText="1"/>
    </xf>
    <xf numFmtId="0" fontId="6" fillId="33" borderId="46" xfId="0" applyFont="1" applyFill="1" applyBorder="1" applyAlignment="1">
      <alignment horizontal="center" vertical="center" textRotation="90" wrapText="1"/>
    </xf>
    <xf numFmtId="0" fontId="6" fillId="33" borderId="26" xfId="0" applyFont="1" applyFill="1" applyBorder="1" applyAlignment="1">
      <alignment horizontal="center" vertical="center" textRotation="90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12" fillId="9" borderId="16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2" fillId="37" borderId="18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5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12" fillId="37" borderId="17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51" xfId="0" applyFont="1" applyFill="1" applyBorder="1" applyAlignment="1">
      <alignment horizontal="center" vertical="center"/>
    </xf>
    <xf numFmtId="0" fontId="12" fillId="37" borderId="39" xfId="0" applyFont="1" applyFill="1" applyBorder="1" applyAlignment="1">
      <alignment horizontal="center" vertical="center"/>
    </xf>
    <xf numFmtId="0" fontId="12" fillId="37" borderId="57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2" fillId="37" borderId="16" xfId="0" applyFont="1" applyFill="1" applyBorder="1" applyAlignment="1">
      <alignment horizontal="center" vertical="center"/>
    </xf>
    <xf numFmtId="0" fontId="12" fillId="37" borderId="56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right" vertical="center" wrapText="1"/>
    </xf>
    <xf numFmtId="0" fontId="6" fillId="39" borderId="51" xfId="0" applyFont="1" applyFill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right" vertical="center" wrapText="1"/>
    </xf>
    <xf numFmtId="0" fontId="4" fillId="0" borderId="6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13" fillId="40" borderId="44" xfId="0" applyNumberFormat="1" applyFont="1" applyFill="1" applyBorder="1" applyAlignment="1">
      <alignment horizontal="center" vertical="center"/>
    </xf>
    <xf numFmtId="3" fontId="13" fillId="40" borderId="66" xfId="0" applyNumberFormat="1" applyFont="1" applyFill="1" applyBorder="1" applyAlignment="1">
      <alignment horizontal="center" vertical="center"/>
    </xf>
    <xf numFmtId="0" fontId="13" fillId="40" borderId="66" xfId="0" applyFont="1" applyFill="1" applyBorder="1" applyAlignment="1">
      <alignment horizontal="center" vertical="center"/>
    </xf>
    <xf numFmtId="0" fontId="13" fillId="40" borderId="68" xfId="0" applyFont="1" applyFill="1" applyBorder="1" applyAlignment="1">
      <alignment horizontal="center" vertical="center"/>
    </xf>
    <xf numFmtId="3" fontId="13" fillId="40" borderId="67" xfId="0" applyNumberFormat="1" applyFont="1" applyFill="1" applyBorder="1" applyAlignment="1">
      <alignment horizontal="center" vertical="center"/>
    </xf>
    <xf numFmtId="3" fontId="13" fillId="40" borderId="0" xfId="0" applyNumberFormat="1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3" fillId="40" borderId="53" xfId="0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57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3" fontId="3" fillId="40" borderId="44" xfId="0" applyNumberFormat="1" applyFont="1" applyFill="1" applyBorder="1" applyAlignment="1">
      <alignment horizontal="center" vertical="center" wrapText="1"/>
    </xf>
    <xf numFmtId="0" fontId="13" fillId="40" borderId="66" xfId="0" applyFont="1" applyFill="1" applyBorder="1" applyAlignment="1">
      <alignment horizontal="center" vertical="center" wrapText="1"/>
    </xf>
    <xf numFmtId="3" fontId="13" fillId="40" borderId="67" xfId="0" applyNumberFormat="1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45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 quotePrefix="1">
      <alignment horizontal="center" vertical="center"/>
    </xf>
    <xf numFmtId="0" fontId="3" fillId="0" borderId="67" xfId="0" applyFont="1" applyBorder="1" applyAlignment="1" quotePrefix="1">
      <alignment horizontal="center" vertical="center"/>
    </xf>
    <xf numFmtId="0" fontId="3" fillId="0" borderId="53" xfId="0" applyFont="1" applyBorder="1" applyAlignment="1" quotePrefix="1">
      <alignment horizontal="center" vertical="center"/>
    </xf>
    <xf numFmtId="0" fontId="3" fillId="0" borderId="45" xfId="0" applyFont="1" applyBorder="1" applyAlignment="1" quotePrefix="1">
      <alignment horizontal="center" vertical="center"/>
    </xf>
    <xf numFmtId="0" fontId="3" fillId="0" borderId="57" xfId="0" applyFont="1" applyBorder="1" applyAlignment="1" quotePrefix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3" fillId="40" borderId="49" xfId="0" applyFont="1" applyFill="1" applyBorder="1" applyAlignment="1">
      <alignment horizontal="center" vertical="center" wrapText="1"/>
    </xf>
    <xf numFmtId="0" fontId="13" fillId="40" borderId="74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right" vertical="top" wrapText="1"/>
    </xf>
    <xf numFmtId="0" fontId="6" fillId="39" borderId="51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18.625" style="0" customWidth="1"/>
    <col min="2" max="2" width="23.125" style="0" customWidth="1"/>
    <col min="3" max="3" width="7.25390625" style="0" customWidth="1"/>
    <col min="4" max="4" width="6.625" style="0" customWidth="1"/>
    <col min="5" max="5" width="5.25390625" style="0" hidden="1" customWidth="1"/>
    <col min="6" max="6" width="7.25390625" style="0" customWidth="1"/>
    <col min="7" max="7" width="9.00390625" style="0" customWidth="1"/>
    <col min="8" max="9" width="5.75390625" style="0" customWidth="1"/>
    <col min="10" max="10" width="11.375" style="0" customWidth="1"/>
    <col min="11" max="11" width="7.25390625" style="0" customWidth="1"/>
    <col min="12" max="12" width="8.25390625" style="0" customWidth="1"/>
    <col min="13" max="13" width="5.625" style="0" customWidth="1"/>
    <col min="14" max="14" width="8.25390625" style="0" customWidth="1"/>
    <col min="15" max="15" width="7.875" style="0" customWidth="1"/>
  </cols>
  <sheetData>
    <row r="1" spans="1:15" s="27" customFormat="1" ht="15.75">
      <c r="A1" s="195" t="s">
        <v>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8">
      <c r="A2" s="197" t="s">
        <v>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9" customHeight="1" thickBo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2.75" customHeight="1">
      <c r="A4" s="198" t="s">
        <v>1</v>
      </c>
      <c r="B4" s="201" t="s">
        <v>2</v>
      </c>
      <c r="C4" s="204" t="s">
        <v>3</v>
      </c>
      <c r="D4" s="205"/>
      <c r="E4" s="205"/>
      <c r="F4" s="205"/>
      <c r="G4" s="205"/>
      <c r="H4" s="205"/>
      <c r="I4" s="205"/>
      <c r="J4" s="205"/>
      <c r="K4" s="210" t="s">
        <v>4</v>
      </c>
      <c r="L4" s="211"/>
      <c r="M4" s="212"/>
      <c r="N4" s="219" t="s">
        <v>5</v>
      </c>
      <c r="O4" s="220"/>
      <c r="P4" s="236" t="s">
        <v>44</v>
      </c>
      <c r="Q4" s="239" t="s">
        <v>43</v>
      </c>
    </row>
    <row r="5" spans="1:17" ht="6.75" customHeight="1">
      <c r="A5" s="199"/>
      <c r="B5" s="202"/>
      <c r="C5" s="206"/>
      <c r="D5" s="207"/>
      <c r="E5" s="207"/>
      <c r="F5" s="207"/>
      <c r="G5" s="207"/>
      <c r="H5" s="207"/>
      <c r="I5" s="207"/>
      <c r="J5" s="207"/>
      <c r="K5" s="213"/>
      <c r="L5" s="214"/>
      <c r="M5" s="215"/>
      <c r="N5" s="221"/>
      <c r="O5" s="222"/>
      <c r="P5" s="237"/>
      <c r="Q5" s="240"/>
    </row>
    <row r="6" spans="1:17" ht="12.75" customHeight="1">
      <c r="A6" s="199"/>
      <c r="B6" s="202"/>
      <c r="C6" s="206"/>
      <c r="D6" s="207"/>
      <c r="E6" s="207"/>
      <c r="F6" s="207"/>
      <c r="G6" s="207"/>
      <c r="H6" s="207"/>
      <c r="I6" s="207"/>
      <c r="J6" s="207"/>
      <c r="K6" s="213"/>
      <c r="L6" s="214"/>
      <c r="M6" s="215"/>
      <c r="N6" s="221"/>
      <c r="O6" s="222"/>
      <c r="P6" s="237"/>
      <c r="Q6" s="240"/>
    </row>
    <row r="7" spans="1:17" ht="7.5" customHeight="1" thickBot="1">
      <c r="A7" s="199"/>
      <c r="B7" s="202"/>
      <c r="C7" s="208"/>
      <c r="D7" s="209"/>
      <c r="E7" s="209"/>
      <c r="F7" s="209"/>
      <c r="G7" s="209"/>
      <c r="H7" s="209"/>
      <c r="I7" s="209"/>
      <c r="J7" s="209"/>
      <c r="K7" s="216"/>
      <c r="L7" s="217"/>
      <c r="M7" s="218"/>
      <c r="N7" s="221"/>
      <c r="O7" s="222"/>
      <c r="P7" s="237"/>
      <c r="Q7" s="240"/>
    </row>
    <row r="8" spans="1:17" ht="27" customHeight="1" thickBot="1">
      <c r="A8" s="199"/>
      <c r="B8" s="202"/>
      <c r="C8" s="242" t="s">
        <v>6</v>
      </c>
      <c r="D8" s="243"/>
      <c r="E8" s="243"/>
      <c r="F8" s="244"/>
      <c r="G8" s="243" t="s">
        <v>7</v>
      </c>
      <c r="H8" s="243"/>
      <c r="I8" s="243"/>
      <c r="J8" s="243"/>
      <c r="K8" s="3" t="s">
        <v>8</v>
      </c>
      <c r="L8" s="245" t="s">
        <v>7</v>
      </c>
      <c r="M8" s="246"/>
      <c r="N8" s="221"/>
      <c r="O8" s="222"/>
      <c r="P8" s="237"/>
      <c r="Q8" s="240"/>
    </row>
    <row r="9" spans="1:17" ht="12.75" customHeight="1">
      <c r="A9" s="199"/>
      <c r="B9" s="202"/>
      <c r="C9" s="247" t="s">
        <v>9</v>
      </c>
      <c r="D9" s="249" t="s">
        <v>10</v>
      </c>
      <c r="E9" s="4"/>
      <c r="F9" s="251" t="s">
        <v>9</v>
      </c>
      <c r="G9" s="253" t="s">
        <v>9</v>
      </c>
      <c r="H9" s="254"/>
      <c r="I9" s="255"/>
      <c r="J9" s="354" t="s">
        <v>10</v>
      </c>
      <c r="K9" s="225" t="s">
        <v>10</v>
      </c>
      <c r="L9" s="226"/>
      <c r="M9" s="227"/>
      <c r="N9" s="221"/>
      <c r="O9" s="222"/>
      <c r="P9" s="237"/>
      <c r="Q9" s="240"/>
    </row>
    <row r="10" spans="1:17" ht="12" customHeight="1" thickBot="1">
      <c r="A10" s="199"/>
      <c r="B10" s="202"/>
      <c r="C10" s="247"/>
      <c r="D10" s="249"/>
      <c r="E10" s="5"/>
      <c r="F10" s="251"/>
      <c r="G10" s="256"/>
      <c r="H10" s="257"/>
      <c r="I10" s="258"/>
      <c r="J10" s="355"/>
      <c r="K10" s="228"/>
      <c r="L10" s="229"/>
      <c r="M10" s="230"/>
      <c r="N10" s="223"/>
      <c r="O10" s="224"/>
      <c r="P10" s="237"/>
      <c r="Q10" s="240"/>
    </row>
    <row r="11" spans="1:17" ht="17.25" customHeight="1" thickBot="1">
      <c r="A11" s="199"/>
      <c r="B11" s="203"/>
      <c r="C11" s="248"/>
      <c r="D11" s="250"/>
      <c r="E11" s="5"/>
      <c r="F11" s="252"/>
      <c r="G11" s="357" t="s">
        <v>52</v>
      </c>
      <c r="H11" s="231" t="s">
        <v>11</v>
      </c>
      <c r="I11" s="232"/>
      <c r="J11" s="356"/>
      <c r="K11" s="359"/>
      <c r="L11" s="234"/>
      <c r="M11" s="235"/>
      <c r="N11" s="6" t="s">
        <v>13</v>
      </c>
      <c r="O11" s="6" t="s">
        <v>12</v>
      </c>
      <c r="P11" s="237"/>
      <c r="Q11" s="240"/>
    </row>
    <row r="12" spans="1:17" ht="36" customHeight="1" thickBot="1">
      <c r="A12" s="200"/>
      <c r="B12" s="109" t="s">
        <v>14</v>
      </c>
      <c r="C12" s="259" t="s">
        <v>15</v>
      </c>
      <c r="D12" s="260"/>
      <c r="E12" s="260"/>
      <c r="F12" s="159" t="s">
        <v>16</v>
      </c>
      <c r="G12" s="358"/>
      <c r="H12" s="110" t="s">
        <v>17</v>
      </c>
      <c r="I12" s="168" t="s">
        <v>18</v>
      </c>
      <c r="J12" s="28" t="s">
        <v>52</v>
      </c>
      <c r="K12" s="233" t="s">
        <v>15</v>
      </c>
      <c r="L12" s="234"/>
      <c r="M12" s="235"/>
      <c r="N12" s="111"/>
      <c r="O12" s="7"/>
      <c r="P12" s="238"/>
      <c r="Q12" s="241"/>
    </row>
    <row r="13" spans="1:17" ht="20.25" customHeight="1">
      <c r="A13" s="261" t="s">
        <v>45</v>
      </c>
      <c r="B13" s="8" t="s">
        <v>19</v>
      </c>
      <c r="C13" s="33">
        <v>60</v>
      </c>
      <c r="D13" s="34"/>
      <c r="E13" s="35"/>
      <c r="F13" s="90">
        <v>30</v>
      </c>
      <c r="G13" s="142">
        <v>90</v>
      </c>
      <c r="H13" s="37">
        <v>30</v>
      </c>
      <c r="I13" s="93"/>
      <c r="J13" s="171"/>
      <c r="K13" s="72"/>
      <c r="L13" s="264"/>
      <c r="M13" s="265"/>
      <c r="N13" s="103">
        <f>SUM(C13:I13)</f>
        <v>210</v>
      </c>
      <c r="O13" s="40"/>
      <c r="P13" s="266">
        <v>30</v>
      </c>
      <c r="Q13" s="268">
        <v>30</v>
      </c>
    </row>
    <row r="14" spans="1:17" ht="20.25" customHeight="1">
      <c r="A14" s="262"/>
      <c r="B14" s="9" t="s">
        <v>20</v>
      </c>
      <c r="C14" s="41">
        <v>270</v>
      </c>
      <c r="D14" s="42">
        <v>270</v>
      </c>
      <c r="E14" s="43"/>
      <c r="F14" s="160">
        <v>30</v>
      </c>
      <c r="G14" s="143">
        <v>120</v>
      </c>
      <c r="H14" s="46">
        <v>30</v>
      </c>
      <c r="I14" s="94">
        <v>30</v>
      </c>
      <c r="J14" s="172">
        <v>210</v>
      </c>
      <c r="K14" s="166"/>
      <c r="L14" s="270">
        <v>90</v>
      </c>
      <c r="M14" s="271"/>
      <c r="N14" s="45">
        <f>SUM(C14:J14)</f>
        <v>960</v>
      </c>
      <c r="O14" s="49">
        <f>SUM(L14)</f>
        <v>90</v>
      </c>
      <c r="P14" s="267"/>
      <c r="Q14" s="269"/>
    </row>
    <row r="15" spans="1:17" ht="20.25" customHeight="1">
      <c r="A15" s="262"/>
      <c r="B15" s="9" t="s">
        <v>21</v>
      </c>
      <c r="C15" s="41">
        <v>90</v>
      </c>
      <c r="D15" s="42">
        <v>60</v>
      </c>
      <c r="E15" s="43"/>
      <c r="F15" s="160"/>
      <c r="G15" s="144">
        <v>30</v>
      </c>
      <c r="H15" s="46"/>
      <c r="I15" s="94"/>
      <c r="J15" s="173">
        <v>30</v>
      </c>
      <c r="K15" s="57"/>
      <c r="L15" s="272">
        <v>30</v>
      </c>
      <c r="M15" s="273"/>
      <c r="N15" s="53">
        <f>SUM(C15:J15)</f>
        <v>210</v>
      </c>
      <c r="O15" s="44">
        <f>SUM(L15)</f>
        <v>30</v>
      </c>
      <c r="P15" s="267"/>
      <c r="Q15" s="269"/>
    </row>
    <row r="16" spans="1:17" ht="24" customHeight="1">
      <c r="A16" s="262"/>
      <c r="B16" s="9" t="s">
        <v>22</v>
      </c>
      <c r="C16" s="41">
        <v>120</v>
      </c>
      <c r="D16" s="42">
        <v>120</v>
      </c>
      <c r="E16" s="43"/>
      <c r="F16" s="160"/>
      <c r="G16" s="145"/>
      <c r="H16" s="54"/>
      <c r="I16" s="95"/>
      <c r="J16" s="174">
        <v>90</v>
      </c>
      <c r="K16" s="57"/>
      <c r="L16" s="270">
        <v>30</v>
      </c>
      <c r="M16" s="271"/>
      <c r="N16" s="53">
        <f>SUM(C16:J16)</f>
        <v>330</v>
      </c>
      <c r="O16" s="44">
        <f>SUM(L16)</f>
        <v>30</v>
      </c>
      <c r="P16" s="267"/>
      <c r="Q16" s="269"/>
    </row>
    <row r="17" spans="1:17" ht="20.25" customHeight="1">
      <c r="A17" s="262"/>
      <c r="B17" s="9" t="s">
        <v>41</v>
      </c>
      <c r="C17" s="41">
        <v>150</v>
      </c>
      <c r="D17" s="42">
        <v>150</v>
      </c>
      <c r="E17" s="43"/>
      <c r="F17" s="160"/>
      <c r="G17" s="146">
        <v>90</v>
      </c>
      <c r="H17" s="46"/>
      <c r="I17" s="94"/>
      <c r="J17" s="174">
        <v>120</v>
      </c>
      <c r="K17" s="57"/>
      <c r="L17" s="270">
        <v>30</v>
      </c>
      <c r="M17" s="271"/>
      <c r="N17" s="53">
        <f>SUM(C17:J17)</f>
        <v>510</v>
      </c>
      <c r="O17" s="44">
        <f>SUM(L17)</f>
        <v>30</v>
      </c>
      <c r="P17" s="267"/>
      <c r="Q17" s="269"/>
    </row>
    <row r="18" spans="1:17" ht="24.75" customHeight="1">
      <c r="A18" s="262"/>
      <c r="B18" s="10" t="s">
        <v>40</v>
      </c>
      <c r="C18" s="41">
        <v>90</v>
      </c>
      <c r="D18" s="42">
        <v>30</v>
      </c>
      <c r="E18" s="43"/>
      <c r="F18" s="160"/>
      <c r="G18" s="147"/>
      <c r="H18" s="46"/>
      <c r="I18" s="94"/>
      <c r="J18" s="174"/>
      <c r="K18" s="57"/>
      <c r="L18" s="270"/>
      <c r="M18" s="271"/>
      <c r="N18" s="53">
        <f>SUM(C18:J18)</f>
        <v>120</v>
      </c>
      <c r="O18" s="44"/>
      <c r="P18" s="267"/>
      <c r="Q18" s="269"/>
    </row>
    <row r="19" spans="1:17" ht="20.25" customHeight="1">
      <c r="A19" s="262"/>
      <c r="B19" s="10" t="s">
        <v>35</v>
      </c>
      <c r="C19" s="41">
        <v>90</v>
      </c>
      <c r="D19" s="57"/>
      <c r="E19" s="43"/>
      <c r="F19" s="160"/>
      <c r="G19" s="147">
        <v>30</v>
      </c>
      <c r="H19" s="50"/>
      <c r="I19" s="169"/>
      <c r="J19" s="175"/>
      <c r="K19" s="57"/>
      <c r="L19" s="274"/>
      <c r="M19" s="275"/>
      <c r="N19" s="53">
        <f>SUM(C19:I19)</f>
        <v>120</v>
      </c>
      <c r="O19" s="44"/>
      <c r="P19" s="267"/>
      <c r="Q19" s="269"/>
    </row>
    <row r="20" spans="1:17" ht="20.25" customHeight="1" thickBot="1">
      <c r="A20" s="263"/>
      <c r="B20" s="11" t="s">
        <v>23</v>
      </c>
      <c r="C20" s="59">
        <v>150</v>
      </c>
      <c r="D20" s="60">
        <v>120</v>
      </c>
      <c r="E20" s="61"/>
      <c r="F20" s="161"/>
      <c r="G20" s="148">
        <v>60</v>
      </c>
      <c r="H20" s="62"/>
      <c r="I20" s="44"/>
      <c r="J20" s="174">
        <v>60</v>
      </c>
      <c r="K20" s="57"/>
      <c r="L20" s="362">
        <v>30</v>
      </c>
      <c r="M20" s="363"/>
      <c r="N20" s="53">
        <f>SUM(C20:J20)</f>
        <v>390</v>
      </c>
      <c r="O20" s="44">
        <f>SUM(L20)</f>
        <v>30</v>
      </c>
      <c r="P20" s="267"/>
      <c r="Q20" s="269"/>
    </row>
    <row r="21" spans="1:17" ht="20.25" customHeight="1" thickBot="1">
      <c r="A21" s="301" t="s">
        <v>48</v>
      </c>
      <c r="B21" s="302"/>
      <c r="C21" s="113">
        <f>SUM(C13:C20)</f>
        <v>1020</v>
      </c>
      <c r="D21" s="114">
        <f>SUM(D13:D20)</f>
        <v>750</v>
      </c>
      <c r="E21" s="115"/>
      <c r="F21" s="116">
        <f>SUM(F13:F20)</f>
        <v>60</v>
      </c>
      <c r="G21" s="149">
        <f>SUM(G13:G20)</f>
        <v>420</v>
      </c>
      <c r="H21" s="117">
        <f>SUM(H13:H20)</f>
        <v>60</v>
      </c>
      <c r="I21" s="140">
        <f>SUM(I13:I20)</f>
        <v>30</v>
      </c>
      <c r="J21" s="132">
        <f>SUM(J13:J20)</f>
        <v>510</v>
      </c>
      <c r="K21" s="121">
        <v>0</v>
      </c>
      <c r="L21" s="347">
        <f>SUM(L13:M20)</f>
        <v>210</v>
      </c>
      <c r="M21" s="294"/>
      <c r="N21" s="122">
        <f>SUM(N13:N20)</f>
        <v>2850</v>
      </c>
      <c r="O21" s="118">
        <f>SUM(O13:O20)</f>
        <v>210</v>
      </c>
      <c r="P21" s="120">
        <f>SUM(P13)</f>
        <v>30</v>
      </c>
      <c r="Q21" s="120">
        <f>SUM(Q13)</f>
        <v>30</v>
      </c>
    </row>
    <row r="22" spans="1:17" ht="20.25" customHeight="1">
      <c r="A22" s="277" t="s">
        <v>24</v>
      </c>
      <c r="B22" s="12" t="s">
        <v>25</v>
      </c>
      <c r="C22" s="63">
        <v>270</v>
      </c>
      <c r="D22" s="64">
        <v>300</v>
      </c>
      <c r="E22" s="65"/>
      <c r="F22" s="67"/>
      <c r="G22" s="150">
        <v>300</v>
      </c>
      <c r="H22" s="84"/>
      <c r="I22" s="40">
        <v>60</v>
      </c>
      <c r="J22" s="176">
        <v>400</v>
      </c>
      <c r="K22" s="83"/>
      <c r="L22" s="279">
        <v>120</v>
      </c>
      <c r="M22" s="280"/>
      <c r="N22" s="103">
        <f>SUM(C22:J22)</f>
        <v>1330</v>
      </c>
      <c r="O22" s="40">
        <f>SUM(L22)</f>
        <v>120</v>
      </c>
      <c r="P22" s="281">
        <v>15</v>
      </c>
      <c r="Q22" s="276">
        <v>15</v>
      </c>
    </row>
    <row r="23" spans="1:17" ht="20.25" customHeight="1">
      <c r="A23" s="278"/>
      <c r="B23" s="92" t="s">
        <v>42</v>
      </c>
      <c r="C23" s="68">
        <v>30</v>
      </c>
      <c r="D23" s="99">
        <v>30</v>
      </c>
      <c r="E23" s="70"/>
      <c r="F23" s="162"/>
      <c r="G23" s="151"/>
      <c r="H23" s="71"/>
      <c r="I23" s="49"/>
      <c r="J23" s="172"/>
      <c r="K23" s="166"/>
      <c r="L23" s="282"/>
      <c r="M23" s="283"/>
      <c r="N23" s="45">
        <f>SUM(C23:J23)</f>
        <v>60</v>
      </c>
      <c r="O23" s="90"/>
      <c r="P23" s="281"/>
      <c r="Q23" s="276"/>
    </row>
    <row r="24" spans="1:17" ht="20.25" customHeight="1">
      <c r="A24" s="278"/>
      <c r="B24" s="31" t="s">
        <v>46</v>
      </c>
      <c r="C24" s="33">
        <v>60</v>
      </c>
      <c r="D24" s="91">
        <v>90</v>
      </c>
      <c r="E24" s="70"/>
      <c r="F24" s="90"/>
      <c r="G24" s="135">
        <v>60</v>
      </c>
      <c r="H24" s="48"/>
      <c r="I24" s="36"/>
      <c r="J24" s="177">
        <v>60</v>
      </c>
      <c r="K24" s="85"/>
      <c r="L24" s="133"/>
      <c r="M24" s="108"/>
      <c r="N24" s="101">
        <f>SUM(C24:J24)</f>
        <v>270</v>
      </c>
      <c r="O24" s="49"/>
      <c r="P24" s="281"/>
      <c r="Q24" s="276"/>
    </row>
    <row r="25" spans="1:17" ht="20.25" customHeight="1" thickBot="1">
      <c r="A25" s="262"/>
      <c r="B25" s="9" t="s">
        <v>47</v>
      </c>
      <c r="C25" s="131">
        <v>60</v>
      </c>
      <c r="D25" s="57"/>
      <c r="E25" s="139"/>
      <c r="F25" s="52"/>
      <c r="G25" s="152">
        <v>120</v>
      </c>
      <c r="H25" s="112"/>
      <c r="I25" s="170"/>
      <c r="J25" s="175"/>
      <c r="K25" s="57"/>
      <c r="L25" s="282"/>
      <c r="M25" s="283"/>
      <c r="N25" s="56">
        <f>SUM(C25:G25)</f>
        <v>180</v>
      </c>
      <c r="O25" s="58"/>
      <c r="P25" s="281"/>
      <c r="Q25" s="276"/>
    </row>
    <row r="26" spans="1:17" ht="20.25" customHeight="1" thickBot="1">
      <c r="A26" s="301" t="s">
        <v>49</v>
      </c>
      <c r="B26" s="302"/>
      <c r="C26" s="117">
        <f>SUM(C22:C25)</f>
        <v>420</v>
      </c>
      <c r="D26" s="121">
        <f>SUM(D22:D25)</f>
        <v>420</v>
      </c>
      <c r="E26" s="140"/>
      <c r="F26" s="119">
        <f>SUM(F22:F25)</f>
        <v>0</v>
      </c>
      <c r="G26" s="141">
        <f>SUM(G22:G25)</f>
        <v>480</v>
      </c>
      <c r="H26" s="117">
        <f>SUM(H22:H25)</f>
        <v>0</v>
      </c>
      <c r="I26" s="140">
        <f>SUM(I22:I25)</f>
        <v>60</v>
      </c>
      <c r="J26" s="132">
        <f>SUM(J22:J25)</f>
        <v>460</v>
      </c>
      <c r="K26" s="121">
        <v>0</v>
      </c>
      <c r="L26" s="347">
        <f>SUM(L22:M25)</f>
        <v>120</v>
      </c>
      <c r="M26" s="294"/>
      <c r="N26" s="122">
        <f>SUM(N22:N25)</f>
        <v>1840</v>
      </c>
      <c r="O26" s="118">
        <f>SUM(O22:O25)</f>
        <v>120</v>
      </c>
      <c r="P26" s="123">
        <f>SUM(P22)</f>
        <v>15</v>
      </c>
      <c r="Q26" s="119">
        <f>SUM(Q22)</f>
        <v>15</v>
      </c>
    </row>
    <row r="27" spans="1:17" ht="20.25" customHeight="1">
      <c r="A27" s="286" t="s">
        <v>27</v>
      </c>
      <c r="B27" s="13" t="s">
        <v>28</v>
      </c>
      <c r="C27" s="68">
        <v>210</v>
      </c>
      <c r="D27" s="166"/>
      <c r="E27" s="70"/>
      <c r="F27" s="162"/>
      <c r="G27" s="151">
        <v>90</v>
      </c>
      <c r="H27" s="189"/>
      <c r="I27" s="49"/>
      <c r="J27" s="190"/>
      <c r="K27" s="99">
        <v>180</v>
      </c>
      <c r="L27" s="288">
        <v>60</v>
      </c>
      <c r="M27" s="289"/>
      <c r="N27" s="45">
        <f>SUM(C27:G27)</f>
        <v>300</v>
      </c>
      <c r="O27" s="49">
        <f>SUM(K27:M27)</f>
        <v>240</v>
      </c>
      <c r="P27" s="290">
        <v>15</v>
      </c>
      <c r="Q27" s="276">
        <v>15</v>
      </c>
    </row>
    <row r="28" spans="1:17" ht="20.25" customHeight="1">
      <c r="A28" s="286"/>
      <c r="B28" s="32" t="s">
        <v>54</v>
      </c>
      <c r="C28" s="194">
        <v>30</v>
      </c>
      <c r="D28" s="85"/>
      <c r="E28" s="86"/>
      <c r="F28" s="90"/>
      <c r="G28" s="135"/>
      <c r="H28" s="192"/>
      <c r="I28" s="36"/>
      <c r="J28" s="177"/>
      <c r="K28" s="183"/>
      <c r="L28" s="187"/>
      <c r="M28" s="188"/>
      <c r="N28" s="101">
        <f>SUM(C28:I28)</f>
        <v>30</v>
      </c>
      <c r="O28" s="90"/>
      <c r="P28" s="290"/>
      <c r="Q28" s="276"/>
    </row>
    <row r="29" spans="1:17" ht="22.5" customHeight="1" thickBot="1">
      <c r="A29" s="287"/>
      <c r="B29" s="191" t="s">
        <v>29</v>
      </c>
      <c r="C29" s="74">
        <v>90</v>
      </c>
      <c r="D29" s="98"/>
      <c r="E29" s="75"/>
      <c r="F29" s="96"/>
      <c r="G29" s="154">
        <v>60</v>
      </c>
      <c r="H29" s="77"/>
      <c r="I29" s="76"/>
      <c r="J29" s="178"/>
      <c r="K29" s="98">
        <v>60</v>
      </c>
      <c r="L29" s="295">
        <v>60</v>
      </c>
      <c r="M29" s="296"/>
      <c r="N29" s="102">
        <f>SUM(C29:I29)</f>
        <v>150</v>
      </c>
      <c r="O29" s="76">
        <f>SUM(K29:M29)</f>
        <v>120</v>
      </c>
      <c r="P29" s="267"/>
      <c r="Q29" s="269"/>
    </row>
    <row r="30" spans="1:17" ht="22.5" customHeight="1" thickBot="1">
      <c r="A30" s="301" t="s">
        <v>51</v>
      </c>
      <c r="B30" s="302"/>
      <c r="C30" s="113">
        <f>SUM(C27:C29)</f>
        <v>330</v>
      </c>
      <c r="D30" s="114">
        <f>SUM(D27:D29)</f>
        <v>0</v>
      </c>
      <c r="E30" s="115"/>
      <c r="F30" s="116">
        <f aca="true" t="shared" si="0" ref="F30:K30">SUM(F27:F29)</f>
        <v>0</v>
      </c>
      <c r="G30" s="149">
        <f t="shared" si="0"/>
        <v>150</v>
      </c>
      <c r="H30" s="127">
        <f t="shared" si="0"/>
        <v>0</v>
      </c>
      <c r="I30" s="115">
        <f t="shared" si="0"/>
        <v>0</v>
      </c>
      <c r="J30" s="179">
        <f t="shared" si="0"/>
        <v>0</v>
      </c>
      <c r="K30" s="114">
        <f t="shared" si="0"/>
        <v>240</v>
      </c>
      <c r="L30" s="347">
        <f>SUM(L27:M29)</f>
        <v>120</v>
      </c>
      <c r="M30" s="294"/>
      <c r="N30" s="128">
        <f>SUM(N27:N29)</f>
        <v>480</v>
      </c>
      <c r="O30" s="115">
        <f>SUM(O27:O29)</f>
        <v>360</v>
      </c>
      <c r="P30" s="129">
        <f>SUM(P27)</f>
        <v>15</v>
      </c>
      <c r="Q30" s="130">
        <f>SUM(Q27)</f>
        <v>15</v>
      </c>
    </row>
    <row r="31" spans="1:17" ht="20.25" customHeight="1">
      <c r="A31" s="297" t="s">
        <v>30</v>
      </c>
      <c r="B31" s="30" t="s">
        <v>36</v>
      </c>
      <c r="C31" s="63">
        <v>120</v>
      </c>
      <c r="D31" s="184">
        <v>90</v>
      </c>
      <c r="E31" s="65"/>
      <c r="F31" s="67"/>
      <c r="G31" s="155">
        <v>30</v>
      </c>
      <c r="H31" s="73"/>
      <c r="I31" s="66"/>
      <c r="J31" s="185">
        <v>30</v>
      </c>
      <c r="K31" s="72"/>
      <c r="L31" s="299"/>
      <c r="M31" s="300"/>
      <c r="N31" s="100">
        <f aca="true" t="shared" si="1" ref="N31:N37">SUM(C31:J31)</f>
        <v>270</v>
      </c>
      <c r="O31" s="66"/>
      <c r="P31" s="290">
        <v>30</v>
      </c>
      <c r="Q31" s="276">
        <v>30</v>
      </c>
    </row>
    <row r="32" spans="1:17" ht="20.25" customHeight="1">
      <c r="A32" s="298"/>
      <c r="B32" s="29" t="s">
        <v>31</v>
      </c>
      <c r="C32" s="88"/>
      <c r="D32" s="78">
        <v>60</v>
      </c>
      <c r="E32" s="79"/>
      <c r="F32" s="39"/>
      <c r="G32" s="156"/>
      <c r="H32" s="80"/>
      <c r="I32" s="38"/>
      <c r="J32" s="180">
        <v>60</v>
      </c>
      <c r="K32" s="83"/>
      <c r="L32" s="270"/>
      <c r="M32" s="271"/>
      <c r="N32" s="103">
        <f t="shared" si="1"/>
        <v>120</v>
      </c>
      <c r="O32" s="40"/>
      <c r="P32" s="267"/>
      <c r="Q32" s="269"/>
    </row>
    <row r="33" spans="1:17" ht="20.25" customHeight="1">
      <c r="A33" s="298"/>
      <c r="B33" s="29" t="s">
        <v>37</v>
      </c>
      <c r="C33" s="82">
        <v>150</v>
      </c>
      <c r="D33" s="78">
        <v>120</v>
      </c>
      <c r="E33" s="79"/>
      <c r="F33" s="163"/>
      <c r="G33" s="153">
        <v>180</v>
      </c>
      <c r="H33" s="81"/>
      <c r="I33" s="40"/>
      <c r="J33" s="180">
        <v>60</v>
      </c>
      <c r="K33" s="83"/>
      <c r="L33" s="270"/>
      <c r="M33" s="271"/>
      <c r="N33" s="103">
        <f t="shared" si="1"/>
        <v>510</v>
      </c>
      <c r="O33" s="104"/>
      <c r="P33" s="267"/>
      <c r="Q33" s="269"/>
    </row>
    <row r="34" spans="1:17" ht="23.25" customHeight="1">
      <c r="A34" s="298"/>
      <c r="B34" s="8" t="s">
        <v>38</v>
      </c>
      <c r="C34" s="33">
        <v>30</v>
      </c>
      <c r="D34" s="85"/>
      <c r="E34" s="86"/>
      <c r="F34" s="90"/>
      <c r="G34" s="134"/>
      <c r="H34" s="87"/>
      <c r="I34" s="138"/>
      <c r="J34" s="181"/>
      <c r="K34" s="85"/>
      <c r="L34" s="274"/>
      <c r="M34" s="275"/>
      <c r="N34" s="101">
        <f t="shared" si="1"/>
        <v>30</v>
      </c>
      <c r="O34" s="105"/>
      <c r="P34" s="267"/>
      <c r="Q34" s="269"/>
    </row>
    <row r="35" spans="1:17" ht="20.25" customHeight="1">
      <c r="A35" s="298"/>
      <c r="B35" s="32" t="s">
        <v>39</v>
      </c>
      <c r="C35" s="33">
        <v>270</v>
      </c>
      <c r="D35" s="183">
        <v>210</v>
      </c>
      <c r="E35" s="86"/>
      <c r="F35" s="90">
        <v>60</v>
      </c>
      <c r="G35" s="135">
        <v>210</v>
      </c>
      <c r="H35" s="81">
        <v>60</v>
      </c>
      <c r="I35" s="40">
        <v>60</v>
      </c>
      <c r="J35" s="186">
        <v>120</v>
      </c>
      <c r="K35" s="85"/>
      <c r="L35" s="270"/>
      <c r="M35" s="271"/>
      <c r="N35" s="101">
        <f t="shared" si="1"/>
        <v>990</v>
      </c>
      <c r="O35" s="105"/>
      <c r="P35" s="267"/>
      <c r="Q35" s="269"/>
    </row>
    <row r="36" spans="1:17" ht="20.25" customHeight="1">
      <c r="A36" s="298"/>
      <c r="B36" s="13" t="s">
        <v>32</v>
      </c>
      <c r="C36" s="68">
        <v>120</v>
      </c>
      <c r="D36" s="69">
        <v>90</v>
      </c>
      <c r="E36" s="70"/>
      <c r="F36" s="162"/>
      <c r="G36" s="151">
        <v>210</v>
      </c>
      <c r="H36" s="81"/>
      <c r="I36" s="40"/>
      <c r="J36" s="182">
        <v>120</v>
      </c>
      <c r="K36" s="166"/>
      <c r="L36" s="291"/>
      <c r="M36" s="292"/>
      <c r="N36" s="45">
        <f t="shared" si="1"/>
        <v>540</v>
      </c>
      <c r="O36" s="47"/>
      <c r="P36" s="267"/>
      <c r="Q36" s="269"/>
    </row>
    <row r="37" spans="1:17" ht="20.25" customHeight="1" thickBot="1">
      <c r="A37" s="298"/>
      <c r="B37" s="9" t="s">
        <v>26</v>
      </c>
      <c r="C37" s="41">
        <v>210</v>
      </c>
      <c r="D37" s="42">
        <v>210</v>
      </c>
      <c r="E37" s="51"/>
      <c r="F37" s="164">
        <v>60</v>
      </c>
      <c r="G37" s="157">
        <v>300</v>
      </c>
      <c r="H37" s="62">
        <v>60</v>
      </c>
      <c r="I37" s="44">
        <v>60</v>
      </c>
      <c r="J37" s="173">
        <v>360</v>
      </c>
      <c r="K37" s="57"/>
      <c r="L37" s="284">
        <v>60</v>
      </c>
      <c r="M37" s="285"/>
      <c r="N37" s="53">
        <f t="shared" si="1"/>
        <v>1260</v>
      </c>
      <c r="O37" s="55">
        <f>SUM(L37)</f>
        <v>60</v>
      </c>
      <c r="P37" s="267"/>
      <c r="Q37" s="269"/>
    </row>
    <row r="38" spans="1:17" ht="20.25" customHeight="1" thickBot="1">
      <c r="A38" s="348" t="s">
        <v>50</v>
      </c>
      <c r="B38" s="349"/>
      <c r="C38" s="117">
        <f>SUM(C31:C37)</f>
        <v>900</v>
      </c>
      <c r="D38" s="140">
        <f>SUM(D31:D37)</f>
        <v>780</v>
      </c>
      <c r="E38" s="121"/>
      <c r="F38" s="119">
        <f aca="true" t="shared" si="2" ref="F38:K38">SUM(F31:F37)</f>
        <v>120</v>
      </c>
      <c r="G38" s="121">
        <f t="shared" si="2"/>
        <v>930</v>
      </c>
      <c r="H38" s="117">
        <f t="shared" si="2"/>
        <v>120</v>
      </c>
      <c r="I38" s="121">
        <f t="shared" si="2"/>
        <v>120</v>
      </c>
      <c r="J38" s="132">
        <f t="shared" si="2"/>
        <v>750</v>
      </c>
      <c r="K38" s="141">
        <f t="shared" si="2"/>
        <v>0</v>
      </c>
      <c r="L38" s="293">
        <f>SUM(L31:M37)</f>
        <v>60</v>
      </c>
      <c r="M38" s="294"/>
      <c r="N38" s="122">
        <f>SUM(N31:N37)</f>
        <v>3720</v>
      </c>
      <c r="O38" s="121">
        <f>SUM(O37)</f>
        <v>60</v>
      </c>
      <c r="P38" s="129">
        <f>SUM(P31)</f>
        <v>30</v>
      </c>
      <c r="Q38" s="130">
        <f>SUM(Q31)</f>
        <v>30</v>
      </c>
    </row>
    <row r="39" spans="1:18" ht="34.5" customHeight="1" thickBot="1">
      <c r="A39" s="124" t="s">
        <v>33</v>
      </c>
      <c r="B39" s="14"/>
      <c r="C39" s="106">
        <f>SUM(C38,C30,C26,C21)</f>
        <v>2670</v>
      </c>
      <c r="D39" s="106">
        <f>SUM(D38,D30,D26,D21)</f>
        <v>1950</v>
      </c>
      <c r="E39" s="15"/>
      <c r="F39" s="165">
        <f aca="true" t="shared" si="3" ref="F39:K39">SUM(F21+F26+F30+F38)</f>
        <v>180</v>
      </c>
      <c r="G39" s="158">
        <f t="shared" si="3"/>
        <v>1980</v>
      </c>
      <c r="H39" s="107">
        <f t="shared" si="3"/>
        <v>180</v>
      </c>
      <c r="I39" s="136">
        <f t="shared" si="3"/>
        <v>210</v>
      </c>
      <c r="J39" s="167">
        <f t="shared" si="3"/>
        <v>1720</v>
      </c>
      <c r="K39" s="158">
        <f t="shared" si="3"/>
        <v>240</v>
      </c>
      <c r="L39" s="320">
        <f>SUM(L38,L30,L26,L21)</f>
        <v>510</v>
      </c>
      <c r="M39" s="321"/>
      <c r="N39" s="136">
        <f>SUM(N21+N26+N30+N38)</f>
        <v>8890</v>
      </c>
      <c r="O39" s="193">
        <f>SUM(O21+O26+O30+O38)</f>
        <v>750</v>
      </c>
      <c r="P39" s="125">
        <f>SUM(P13+P22+P27+P31)</f>
        <v>90</v>
      </c>
      <c r="Q39" s="126">
        <f>SUM(Q13+Q22+Q27+Q31)</f>
        <v>90</v>
      </c>
      <c r="R39" s="97"/>
    </row>
    <row r="40" spans="1:17" ht="15.75" customHeight="1" thickBot="1">
      <c r="A40" s="303" t="s">
        <v>34</v>
      </c>
      <c r="B40" s="304"/>
      <c r="C40" s="309">
        <f>SUM(C39:F39)</f>
        <v>4800</v>
      </c>
      <c r="D40" s="310"/>
      <c r="E40" s="311"/>
      <c r="F40" s="312"/>
      <c r="G40" s="137">
        <f>SUM(G39)</f>
        <v>1980</v>
      </c>
      <c r="H40" s="322">
        <f>SUM(H39:I39)</f>
        <v>390</v>
      </c>
      <c r="I40" s="322"/>
      <c r="J40" s="323">
        <f>SUM(J39)</f>
        <v>1720</v>
      </c>
      <c r="K40" s="325">
        <f>SUM(K39:M39)</f>
        <v>750</v>
      </c>
      <c r="L40" s="325"/>
      <c r="M40" s="326"/>
      <c r="N40" s="332">
        <f>SUM(N39:O39)</f>
        <v>9640</v>
      </c>
      <c r="O40" s="333"/>
      <c r="P40" s="338">
        <f>SUM(P39:Q39)</f>
        <v>180</v>
      </c>
      <c r="Q40" s="339"/>
    </row>
    <row r="41" spans="1:17" ht="14.25" customHeight="1" thickBot="1">
      <c r="A41" s="305"/>
      <c r="B41" s="306"/>
      <c r="C41" s="313"/>
      <c r="D41" s="314"/>
      <c r="E41" s="315"/>
      <c r="F41" s="316"/>
      <c r="G41" s="344">
        <f>SUM(G40+H40)</f>
        <v>2370</v>
      </c>
      <c r="H41" s="344"/>
      <c r="I41" s="344"/>
      <c r="J41" s="324"/>
      <c r="K41" s="327"/>
      <c r="L41" s="327"/>
      <c r="M41" s="328"/>
      <c r="N41" s="334"/>
      <c r="O41" s="335"/>
      <c r="P41" s="340"/>
      <c r="Q41" s="341"/>
    </row>
    <row r="42" spans="1:17" ht="27" customHeight="1" thickBot="1">
      <c r="A42" s="307"/>
      <c r="B42" s="308"/>
      <c r="C42" s="317"/>
      <c r="D42" s="318"/>
      <c r="E42" s="318"/>
      <c r="F42" s="319"/>
      <c r="G42" s="345">
        <f>SUM(G41+J40)</f>
        <v>4090</v>
      </c>
      <c r="H42" s="345"/>
      <c r="I42" s="345"/>
      <c r="J42" s="346"/>
      <c r="K42" s="329"/>
      <c r="L42" s="330"/>
      <c r="M42" s="331"/>
      <c r="N42" s="336"/>
      <c r="O42" s="337"/>
      <c r="P42" s="342"/>
      <c r="Q42" s="343"/>
    </row>
    <row r="43" spans="1:15" ht="12.75" customHeight="1">
      <c r="A43" s="89"/>
      <c r="B43" s="16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9"/>
      <c r="O43" s="19"/>
    </row>
    <row r="44" spans="2:15" ht="12.75" customHeight="1">
      <c r="B44" s="16"/>
      <c r="C44" s="20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22"/>
      <c r="O44" s="22"/>
    </row>
    <row r="45" spans="1:11" ht="12.75">
      <c r="A45" s="89"/>
      <c r="B45" s="23"/>
      <c r="C45" s="360"/>
      <c r="D45" s="360"/>
      <c r="E45" s="360"/>
      <c r="F45" s="360"/>
      <c r="G45" s="353"/>
      <c r="H45" s="353"/>
      <c r="I45" s="24"/>
      <c r="J45" s="361"/>
      <c r="K45" s="361"/>
    </row>
    <row r="46" spans="3:11" ht="12.75">
      <c r="C46" s="360"/>
      <c r="D46" s="360"/>
      <c r="E46" s="360"/>
      <c r="F46" s="360"/>
      <c r="G46" s="353"/>
      <c r="H46" s="353"/>
      <c r="I46" s="24"/>
      <c r="J46" s="361"/>
      <c r="K46" s="361"/>
    </row>
    <row r="47" spans="3:13" ht="15.75" customHeight="1">
      <c r="C47" s="352"/>
      <c r="D47" s="352"/>
      <c r="E47" s="352"/>
      <c r="F47" s="352"/>
      <c r="G47" s="25"/>
      <c r="H47" s="25"/>
      <c r="I47" s="25"/>
      <c r="J47" s="25"/>
      <c r="K47" s="25"/>
      <c r="L47" s="351"/>
      <c r="M47" s="351"/>
    </row>
    <row r="48" spans="3:13" ht="15.75" customHeight="1">
      <c r="C48" s="352"/>
      <c r="D48" s="352"/>
      <c r="E48" s="352"/>
      <c r="F48" s="352"/>
      <c r="G48" s="25"/>
      <c r="H48" s="25"/>
      <c r="I48" s="25"/>
      <c r="J48" s="25"/>
      <c r="K48" s="25"/>
      <c r="L48" s="351"/>
      <c r="M48" s="351"/>
    </row>
    <row r="49" spans="3:13" ht="15.75" customHeight="1">
      <c r="C49" s="350"/>
      <c r="D49" s="350"/>
      <c r="E49" s="350"/>
      <c r="F49" s="350"/>
      <c r="G49" s="26"/>
      <c r="H49" s="26"/>
      <c r="I49" s="26"/>
      <c r="J49" s="26"/>
      <c r="K49" s="26"/>
      <c r="L49" s="351"/>
      <c r="M49" s="351"/>
    </row>
  </sheetData>
  <sheetProtection/>
  <mergeCells count="83">
    <mergeCell ref="J9:J11"/>
    <mergeCell ref="G11:G12"/>
    <mergeCell ref="K11:M11"/>
    <mergeCell ref="L48:M48"/>
    <mergeCell ref="C45:F46"/>
    <mergeCell ref="L30:M30"/>
    <mergeCell ref="J45:K46"/>
    <mergeCell ref="L20:M20"/>
    <mergeCell ref="L33:M33"/>
    <mergeCell ref="L34:M34"/>
    <mergeCell ref="C49:F49"/>
    <mergeCell ref="L49:M49"/>
    <mergeCell ref="C47:F47"/>
    <mergeCell ref="L47:M47"/>
    <mergeCell ref="C48:F48"/>
    <mergeCell ref="G45:G46"/>
    <mergeCell ref="H45:H46"/>
    <mergeCell ref="N40:O42"/>
    <mergeCell ref="P40:Q42"/>
    <mergeCell ref="G41:I41"/>
    <mergeCell ref="G42:J42"/>
    <mergeCell ref="A21:B21"/>
    <mergeCell ref="A26:B26"/>
    <mergeCell ref="L21:M21"/>
    <mergeCell ref="L26:M26"/>
    <mergeCell ref="A38:B38"/>
    <mergeCell ref="Q27:Q29"/>
    <mergeCell ref="A40:B42"/>
    <mergeCell ref="C40:F42"/>
    <mergeCell ref="L39:M39"/>
    <mergeCell ref="H40:I40"/>
    <mergeCell ref="J40:J41"/>
    <mergeCell ref="K40:M42"/>
    <mergeCell ref="L27:M27"/>
    <mergeCell ref="P27:P29"/>
    <mergeCell ref="L36:M36"/>
    <mergeCell ref="L38:M38"/>
    <mergeCell ref="L29:M29"/>
    <mergeCell ref="A31:A37"/>
    <mergeCell ref="L31:M31"/>
    <mergeCell ref="P31:P37"/>
    <mergeCell ref="L35:M35"/>
    <mergeCell ref="A30:B30"/>
    <mergeCell ref="Q31:Q37"/>
    <mergeCell ref="L32:M32"/>
    <mergeCell ref="A22:A25"/>
    <mergeCell ref="L22:M22"/>
    <mergeCell ref="P22:P25"/>
    <mergeCell ref="Q22:Q25"/>
    <mergeCell ref="L23:M23"/>
    <mergeCell ref="L25:M25"/>
    <mergeCell ref="L37:M37"/>
    <mergeCell ref="A27:A29"/>
    <mergeCell ref="A13:A20"/>
    <mergeCell ref="L13:M13"/>
    <mergeCell ref="P13:P20"/>
    <mergeCell ref="Q13:Q20"/>
    <mergeCell ref="L14:M14"/>
    <mergeCell ref="L15:M15"/>
    <mergeCell ref="L16:M16"/>
    <mergeCell ref="L17:M17"/>
    <mergeCell ref="L18:M18"/>
    <mergeCell ref="L19:M19"/>
    <mergeCell ref="P4:P12"/>
    <mergeCell ref="Q4:Q12"/>
    <mergeCell ref="C8:F8"/>
    <mergeCell ref="G8:J8"/>
    <mergeCell ref="L8:M8"/>
    <mergeCell ref="C9:C11"/>
    <mergeCell ref="D9:D11"/>
    <mergeCell ref="F9:F11"/>
    <mergeCell ref="G9:I10"/>
    <mergeCell ref="C12:E12"/>
    <mergeCell ref="A1:O1"/>
    <mergeCell ref="A2:O2"/>
    <mergeCell ref="A4:A12"/>
    <mergeCell ref="B4:B11"/>
    <mergeCell ref="C4:J7"/>
    <mergeCell ref="K4:M7"/>
    <mergeCell ref="N4:O10"/>
    <mergeCell ref="K9:M10"/>
    <mergeCell ref="H11:I11"/>
    <mergeCell ref="K12:M12"/>
  </mergeCells>
  <printOptions/>
  <pageMargins left="0.984251968503937" right="0.984251968503937" top="0.1968503937007874" bottom="0.1968503937007874" header="0.31496062992125984" footer="0.31496062992125984"/>
  <pageSetup fitToHeight="99" horizontalDpi="300" verticalDpi="300" orientation="landscape" paperSize="9" scale="68" r:id="rId1"/>
  <ignoredErrors>
    <ignoredError sqref="P39 N19 N21:O21 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skowinim</dc:creator>
  <cp:keywords/>
  <dc:description/>
  <cp:lastModifiedBy>AdamczyJ</cp:lastModifiedBy>
  <cp:lastPrinted>2013-06-18T08:00:37Z</cp:lastPrinted>
  <dcterms:created xsi:type="dcterms:W3CDTF">2008-03-20T09:43:47Z</dcterms:created>
  <dcterms:modified xsi:type="dcterms:W3CDTF">2013-06-20T08:30:24Z</dcterms:modified>
  <cp:category/>
  <cp:version/>
  <cp:contentType/>
  <cp:contentStatus/>
</cp:coreProperties>
</file>